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-15" yWindow="6240" windowWidth="15600" windowHeight="6300"/>
  </bookViews>
  <sheets>
    <sheet name="Vector10 box3" sheetId="7" r:id="rId1"/>
    <sheet name="Sheet2" sheetId="2" r:id="rId2"/>
    <sheet name="Sheet3" sheetId="3" r:id="rId3"/>
  </sheets>
  <calcPr calcId="145621"/>
  <extLst>
    <ext xmlns:x14="http://schemas.microsoft.com/office/spreadsheetml/2009/9/main" uri="{79F54976-1DA5-4618-B147-4CDE4B953A38}">
      <x14:workbookPr discardImageEditData="1"/>
    </ext>
  </extLst>
</workbook>
</file>

<file path=xl/calcChain.xml><?xml version="1.0" encoding="utf-8"?>
<calcChain xmlns="http://schemas.openxmlformats.org/spreadsheetml/2006/main">
  <c r="J14" i="7" l="1"/>
  <c r="G18" i="7" l="1"/>
  <c r="F18" i="7"/>
  <c r="M6" i="7" l="1"/>
  <c r="M7" i="7"/>
  <c r="AV16" i="7"/>
  <c r="AV15" i="7"/>
  <c r="AV14" i="7"/>
  <c r="AV13" i="7"/>
  <c r="AV12" i="7"/>
  <c r="AV11" i="7"/>
  <c r="AV10" i="7"/>
  <c r="AV9" i="7"/>
  <c r="AV8" i="7"/>
  <c r="AV7" i="7"/>
  <c r="AP25" i="7" l="1"/>
  <c r="AO25" i="7"/>
  <c r="AP24" i="7"/>
  <c r="AO24" i="7"/>
  <c r="AM23" i="7"/>
  <c r="AL23" i="7"/>
  <c r="AM22" i="7"/>
  <c r="AL22" i="7"/>
  <c r="AJ21" i="7"/>
  <c r="AI21" i="7"/>
  <c r="AJ20" i="7"/>
  <c r="AI20" i="7"/>
  <c r="AG19" i="7"/>
  <c r="AF19" i="7"/>
  <c r="AG18" i="7"/>
  <c r="AF18" i="7"/>
  <c r="AD17" i="7"/>
  <c r="AC17" i="7"/>
  <c r="AD16" i="7"/>
  <c r="AC16" i="7"/>
  <c r="AA15" i="7"/>
  <c r="Z15" i="7"/>
  <c r="AA14" i="7"/>
  <c r="Z14" i="7"/>
  <c r="X13" i="7"/>
  <c r="W13" i="7"/>
  <c r="X12" i="7"/>
  <c r="W12" i="7"/>
  <c r="U11" i="7"/>
  <c r="T11" i="7"/>
  <c r="U10" i="7"/>
  <c r="T10" i="7"/>
  <c r="R9" i="7"/>
  <c r="Q9" i="7"/>
  <c r="R8" i="7"/>
  <c r="Q8" i="7"/>
  <c r="O7" i="7"/>
  <c r="N7" i="7"/>
  <c r="L9" i="7" s="1"/>
  <c r="O6" i="7"/>
  <c r="N6" i="7"/>
  <c r="L8" i="7" s="1"/>
  <c r="AQ28" i="7" l="1"/>
  <c r="AQ27" i="7"/>
  <c r="AQ26" i="7"/>
  <c r="J26" i="7"/>
  <c r="AN25" i="7"/>
  <c r="AN24" i="7"/>
  <c r="J24" i="7"/>
  <c r="AK23" i="7"/>
  <c r="AK22" i="7"/>
  <c r="J22" i="7"/>
  <c r="AH21" i="7"/>
  <c r="AH20" i="7"/>
  <c r="J20" i="7"/>
  <c r="AE19" i="7"/>
  <c r="AE18" i="7"/>
  <c r="J18" i="7"/>
  <c r="AB17" i="7"/>
  <c r="E18" i="7"/>
  <c r="D18" i="7"/>
  <c r="AU16" i="7"/>
  <c r="AB16" i="7"/>
  <c r="J16" i="7"/>
  <c r="AU15" i="7"/>
  <c r="Y15" i="7"/>
  <c r="AU14" i="7"/>
  <c r="Y14" i="7"/>
  <c r="AU13" i="7"/>
  <c r="V13" i="7"/>
  <c r="AU12" i="7"/>
  <c r="V12" i="7"/>
  <c r="J12" i="7"/>
  <c r="AU11" i="7"/>
  <c r="S11" i="7"/>
  <c r="AU10" i="7"/>
  <c r="S10" i="7"/>
  <c r="J10" i="7"/>
  <c r="AU9" i="7"/>
  <c r="P9" i="7"/>
  <c r="L11" i="7" s="1"/>
  <c r="L13" i="7" s="1"/>
  <c r="L15" i="7" s="1"/>
  <c r="AU8" i="7"/>
  <c r="P8" i="7"/>
  <c r="L10" i="7" s="1"/>
  <c r="L12" i="7" s="1"/>
  <c r="L14" i="7" s="1"/>
  <c r="J8" i="7"/>
  <c r="AZ7" i="7"/>
  <c r="AY8" i="7" s="1"/>
  <c r="AU7" i="7"/>
  <c r="AX7" i="7" s="1"/>
  <c r="AW8" i="7" s="1"/>
  <c r="K7" i="7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J6" i="7"/>
  <c r="AQ5" i="7"/>
  <c r="AN5" i="7"/>
  <c r="AO5" i="7" s="1"/>
  <c r="AP5" i="7" s="1"/>
  <c r="AK5" i="7"/>
  <c r="AL5" i="7" s="1"/>
  <c r="AM5" i="7" s="1"/>
  <c r="AH5" i="7"/>
  <c r="AI5" i="7" s="1"/>
  <c r="AJ5" i="7" s="1"/>
  <c r="AE5" i="7"/>
  <c r="AF5" i="7" s="1"/>
  <c r="AG5" i="7" s="1"/>
  <c r="AB5" i="7"/>
  <c r="AC5" i="7" s="1"/>
  <c r="AD5" i="7" s="1"/>
  <c r="Y5" i="7"/>
  <c r="Z5" i="7" s="1"/>
  <c r="AA5" i="7" s="1"/>
  <c r="V5" i="7"/>
  <c r="W5" i="7" s="1"/>
  <c r="X5" i="7" s="1"/>
  <c r="S5" i="7"/>
  <c r="T5" i="7" s="1"/>
  <c r="U5" i="7" s="1"/>
  <c r="P5" i="7"/>
  <c r="Q5" i="7" s="1"/>
  <c r="R5" i="7" s="1"/>
  <c r="M5" i="7"/>
  <c r="N5" i="7" s="1"/>
  <c r="O5" i="7" s="1"/>
  <c r="L16" i="7" l="1"/>
  <c r="L18" i="7" s="1"/>
  <c r="L20" i="7" s="1"/>
  <c r="L22" i="7" s="1"/>
  <c r="L24" i="7" s="1"/>
  <c r="L26" i="7" s="1"/>
  <c r="L17" i="7"/>
  <c r="L19" i="7" s="1"/>
  <c r="L21" i="7" s="1"/>
  <c r="L23" i="7" s="1"/>
  <c r="L25" i="7" s="1"/>
  <c r="L27" i="7" s="1"/>
  <c r="L28" i="7" s="1"/>
  <c r="AX8" i="7"/>
  <c r="AW9" i="7" s="1"/>
  <c r="AZ8" i="7"/>
  <c r="AY9" i="7" s="1"/>
  <c r="AZ9" i="7" s="1"/>
  <c r="AY10" i="7" s="1"/>
  <c r="AZ10" i="7" s="1"/>
  <c r="AY11" i="7" s="1"/>
  <c r="AZ11" i="7" s="1"/>
  <c r="AY12" i="7" s="1"/>
  <c r="AZ12" i="7" s="1"/>
  <c r="AY13" i="7" s="1"/>
  <c r="AZ13" i="7" s="1"/>
  <c r="AY14" i="7" s="1"/>
  <c r="AZ14" i="7" s="1"/>
  <c r="AY15" i="7" s="1"/>
  <c r="AZ15" i="7" s="1"/>
  <c r="AY16" i="7" s="1"/>
  <c r="AZ16" i="7" s="1"/>
  <c r="AZ21" i="7" s="1"/>
  <c r="AX9" i="7"/>
  <c r="AW10" i="7" s="1"/>
  <c r="AX10" i="7" s="1"/>
  <c r="AW11" i="7" s="1"/>
  <c r="AX11" i="7" s="1"/>
  <c r="AW12" i="7" s="1"/>
  <c r="AX12" i="7" s="1"/>
  <c r="AW13" i="7" s="1"/>
  <c r="AX13" i="7" s="1"/>
  <c r="AW14" i="7" s="1"/>
  <c r="AX14" i="7" s="1"/>
  <c r="AW15" i="7" s="1"/>
  <c r="AX15" i="7" s="1"/>
  <c r="AW16" i="7" s="1"/>
  <c r="AX16" i="7" s="1"/>
  <c r="AW17" i="7" s="1"/>
  <c r="AX6" i="7" l="1"/>
  <c r="AX21" i="7"/>
  <c r="AZ6" i="7"/>
  <c r="AY17" i="7"/>
</calcChain>
</file>

<file path=xl/sharedStrings.xml><?xml version="1.0" encoding="utf-8"?>
<sst xmlns="http://schemas.openxmlformats.org/spreadsheetml/2006/main" count="43" uniqueCount="42">
  <si>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</si>
  <si>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</si>
  <si>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</si>
  <si>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</si>
  <si>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</si>
  <si>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</si>
  <si>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</si>
  <si>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</si>
  <si>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</si>
  <si>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peter.bretscher@bengin.com</t>
  </si>
  <si>
    <t>www.bengin.net</t>
  </si>
  <si>
    <t>www.insede.org</t>
  </si>
  <si>
    <t>https://plus.google.com/107048744275438760860/posts</t>
  </si>
  <si>
    <t>Additional infos</t>
  </si>
  <si>
    <t>@ Google+</t>
  </si>
  <si>
    <t>Average-Vector</t>
  </si>
  <si>
    <t>Border right &amp; top</t>
  </si>
  <si>
    <t>Sum</t>
  </si>
  <si>
    <t>y low band</t>
  </si>
  <si>
    <t>y middle band</t>
  </si>
  <si>
    <t>y upper band</t>
  </si>
  <si>
    <t>x - axis</t>
  </si>
  <si>
    <t>Cluster01</t>
  </si>
  <si>
    <t>Cluster02</t>
  </si>
  <si>
    <t>Cluster03</t>
  </si>
  <si>
    <t>Cluster04</t>
  </si>
  <si>
    <t>Cluster05</t>
  </si>
  <si>
    <t>Cluster06</t>
  </si>
  <si>
    <t>Cluster07</t>
  </si>
  <si>
    <t>Cluster08</t>
  </si>
  <si>
    <t>Cluster09</t>
  </si>
  <si>
    <t>Cluster10</t>
  </si>
  <si>
    <t>Vectoraddition 10 cluster 3 parameter</t>
  </si>
  <si>
    <t>Source:</t>
  </si>
  <si>
    <t>y-axis</t>
  </si>
  <si>
    <t>INSEDE/bengin Vectortools</t>
  </si>
  <si>
    <t>x-axis</t>
  </si>
  <si>
    <t>© 2012, Peter Bretscher</t>
  </si>
  <si>
    <t>Private use is free.</t>
  </si>
  <si>
    <t>License needed for commercial use and derivative works.</t>
  </si>
  <si>
    <t>Ingenieurbüro für Wirtschaftsentwicklung, 9034 Eggersriet</t>
  </si>
  <si>
    <t>Registered Copyright TXu 512 154; March 20, 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</si>
</sst>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Fill="1" applyBorder="1"/>
    <xf numFmtId="4" fontId="0" fillId="0" borderId="1" xfId="0" applyNumberFormat="1" applyBorder="1"/>
    <xf numFmtId="0" fontId="2" fillId="0" borderId="0" xfId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1" fontId="0" fillId="0" borderId="1" xfId="0" applyNumberFormat="1" applyBorder="1"/>
    <xf numFmtId="0" fontId="3" fillId="0" borderId="0" xfId="0" applyFont="1"/>
    <xf numFmtId="0" fontId="0" fillId="0" borderId="0" xfId="0" quotePrefix="1"/>
    <xf numFmtId="0" fontId="0" fillId="0" borderId="0" xfId="0" applyAlignment="1">
      <alignment horizontal="center" wrapText="1"/>
    </xf>
    <xf numFmtId="4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 applyBorder="1" applyAlignment="1">
      <alignment horizontal="right"/>
    </xf>
    <xf numFmtId="1" fontId="0" fillId="0" borderId="0" xfId="0" applyNumberFormat="1" applyBorder="1"/>
    <xf numFmtId="0" fontId="0" fillId="0" borderId="2" xfId="0" applyBorder="1" applyAlignment="1">
      <alignment horizontal="center" wrapText="1"/>
    </xf>
    <xf numFmtId="4" fontId="1" fillId="0" borderId="2" xfId="0" applyNumberFormat="1" applyFont="1" applyBorder="1"/>
    <xf numFmtId="0" fontId="0" fillId="0" borderId="0" xfId="0" applyBorder="1"/>
    <xf numFmtId="4" fontId="0" fillId="0" borderId="2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textRotation="90"/>
    </xf>
    <xf numFmtId="0" fontId="4" fillId="0" borderId="0" xfId="0" applyFont="1" applyBorder="1" applyAlignment="1">
      <alignment horizontal="center" textRotation="90"/>
    </xf>
    <xf numFmtId="0" fontId="4" fillId="0" borderId="0" xfId="0" applyFont="1"/>
    <xf numFmtId="0" fontId="4" fillId="0" borderId="0" xfId="0" applyFont="1" applyBorder="1" applyAlignment="1">
      <alignment textRotation="90" wrapText="1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Fill="1" applyBorder="1"/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/>
    <xf numFmtId="0" fontId="5" fillId="0" borderId="0" xfId="0" applyFont="1"/>
    <xf numFmtId="164" fontId="4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 applyBorder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FFCC99"/>
      <color rgb="FFFF9966"/>
      <color rgb="FFFF6600"/>
      <color rgb="FFFFFF99"/>
      <color rgb="FFFFFF66"/>
      <color rgb="FFFFFF00"/>
      <color rgb="FFCCFFCC"/>
      <color rgb="FF99FF99"/>
      <color rgb="FF66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'Vector10 box3'!$C$5</c:f>
          <c:strCache>
            <c:ptCount val="1"/>
            <c:pt idx="0">
              <c:v>Vectoraddition 10 cluster 3 parameter</c:v>
            </c:pt>
          </c:strCache>
        </c:strRef>
      </c:tx>
      <c:layout>
        <c:manualLayout>
          <c:xMode val="edge"/>
          <c:yMode val="edge"/>
          <c:x val="0.17327160311572534"/>
          <c:y val="2.1025503705419175E-2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27485850246817"/>
          <c:y val="9.6913024018404667E-2"/>
          <c:w val="0.76977542740222649"/>
          <c:h val="0.59441726493747105"/>
        </c:manualLayout>
      </c:layout>
      <c:areaChart>
        <c:grouping val="stacked"/>
        <c:varyColors val="0"/>
        <c:ser>
          <c:idx val="0"/>
          <c:order val="0"/>
          <c:tx>
            <c:strRef>
              <c:f>'Vector10 box3'!$L$5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22</c:v>
                </c:pt>
                <c:pt idx="5">
                  <c:v>22</c:v>
                </c:pt>
                <c:pt idx="6">
                  <c:v>38.5</c:v>
                </c:pt>
                <c:pt idx="7">
                  <c:v>38.5</c:v>
                </c:pt>
                <c:pt idx="8">
                  <c:v>50.5</c:v>
                </c:pt>
                <c:pt idx="9">
                  <c:v>50.5</c:v>
                </c:pt>
                <c:pt idx="10">
                  <c:v>63.7</c:v>
                </c:pt>
                <c:pt idx="11">
                  <c:v>63.7</c:v>
                </c:pt>
                <c:pt idx="12">
                  <c:v>77.400000000000006</c:v>
                </c:pt>
                <c:pt idx="13">
                  <c:v>77.400000000000006</c:v>
                </c:pt>
                <c:pt idx="14">
                  <c:v>90.800000000000011</c:v>
                </c:pt>
                <c:pt idx="15">
                  <c:v>90.800000000000011</c:v>
                </c:pt>
                <c:pt idx="16">
                  <c:v>106.4</c:v>
                </c:pt>
                <c:pt idx="17">
                  <c:v>106.4</c:v>
                </c:pt>
                <c:pt idx="18">
                  <c:v>122.30000000000001</c:v>
                </c:pt>
                <c:pt idx="19">
                  <c:v>122.30000000000001</c:v>
                </c:pt>
                <c:pt idx="20">
                  <c:v>139.30000000000001</c:v>
                </c:pt>
                <c:pt idx="21">
                  <c:v>139.30000000000001</c:v>
                </c:pt>
                <c:pt idx="22">
                  <c:v>139.30000000000001</c:v>
                </c:pt>
              </c:numCache>
            </c:numRef>
          </c:val>
        </c:ser>
        <c:ser>
          <c:idx val="1"/>
          <c:order val="1"/>
          <c:tx>
            <c:strRef>
              <c:f>'Vector10 box3'!$M$5</c:f>
              <c:strCache>
                <c:ptCount val="1"/>
                <c:pt idx="0">
                  <c:v>Cluster01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box3'!$M$6:$M$28</c:f>
              <c:numCache>
                <c:formatCode>#,##0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4"/>
          <c:order val="2"/>
          <c:tx>
            <c:strRef>
              <c:f>'Vector10 box3'!$N$5</c:f>
              <c:strCache>
                <c:ptCount val="1"/>
                <c:pt idx="0">
                  <c:v>Cluster01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box3'!$N$6:$N$28</c:f>
              <c:numCache>
                <c:formatCode>#,##0</c:formatCode>
                <c:ptCount val="23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5"/>
          <c:order val="3"/>
          <c:tx>
            <c:strRef>
              <c:f>'Vector10 box3'!$O$5</c:f>
              <c:strCache>
                <c:ptCount val="1"/>
                <c:pt idx="0">
                  <c:v>Cluster01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box3'!$O$6:$O$28</c:f>
              <c:numCache>
                <c:formatCode>#,##0</c:formatCode>
                <c:ptCount val="23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4"/>
          <c:tx>
            <c:strRef>
              <c:f>'Vector10 box3'!$P$5</c:f>
              <c:strCache>
                <c:ptCount val="1"/>
                <c:pt idx="0">
                  <c:v>Cluster02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3.2</c:v>
                </c:pt>
                <c:pt idx="3">
                  <c:v>3.2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6"/>
          <c:order val="5"/>
          <c:tx>
            <c:strRef>
              <c:f>'Vector10 box3'!$Q$5</c:f>
              <c:strCache>
                <c:ptCount val="1"/>
                <c:pt idx="0">
                  <c:v>Cluster02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4.2</c:v>
                </c:pt>
                <c:pt idx="3">
                  <c:v>4.2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7"/>
          <c:order val="6"/>
          <c:tx>
            <c:strRef>
              <c:f>'Vector10 box3'!$R$5</c:f>
              <c:strCache>
                <c:ptCount val="1"/>
                <c:pt idx="0">
                  <c:v>Cluster02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"/>
          <c:order val="7"/>
          <c:tx>
            <c:strRef>
              <c:f>'Vector10 box3'!$S$5</c:f>
              <c:strCache>
                <c:ptCount val="1"/>
                <c:pt idx="0">
                  <c:v>Cluster03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5.5</c:v>
                </c:pt>
                <c:pt idx="5">
                  <c:v>5.5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8"/>
          <c:order val="8"/>
          <c:tx>
            <c:strRef>
              <c:f>'Vector10 box3'!$T$5</c:f>
              <c:strCache>
                <c:ptCount val="1"/>
                <c:pt idx="0">
                  <c:v>Cluster03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5.0999999999999996</c:v>
                </c:pt>
                <c:pt idx="5">
                  <c:v>5.0999999999999996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9"/>
          <c:order val="9"/>
          <c:tx>
            <c:strRef>
              <c:f>'Vector10 box3'!$U$5</c:f>
              <c:strCache>
                <c:ptCount val="1"/>
                <c:pt idx="0">
                  <c:v>Cluster03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box3'!$U$6:$U$28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5.9</c:v>
                </c:pt>
                <c:pt idx="5">
                  <c:v>5.9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4"/>
          <c:order val="10"/>
          <c:tx>
            <c:strRef>
              <c:f>'Vector10 box3'!$V$5</c:f>
              <c:strCache>
                <c:ptCount val="1"/>
                <c:pt idx="0">
                  <c:v>Cluster04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box3'!$V$6:$V$28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3.4</c:v>
                </c:pt>
                <c:pt idx="7">
                  <c:v>3.4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0"/>
          <c:order val="11"/>
          <c:tx>
            <c:strRef>
              <c:f>'Vector10 box3'!$W$5</c:f>
              <c:strCache>
                <c:ptCount val="1"/>
                <c:pt idx="0">
                  <c:v>Cluster04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box3'!$W$6:$W$28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1"/>
          <c:order val="12"/>
          <c:tx>
            <c:strRef>
              <c:f>'Vector10 box3'!$X$5</c:f>
              <c:strCache>
                <c:ptCount val="1"/>
                <c:pt idx="0">
                  <c:v>Cluster04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box3'!$X$6:$X$28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4.5</c:v>
                </c:pt>
                <c:pt idx="7">
                  <c:v>4.5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5"/>
          <c:order val="13"/>
          <c:tx>
            <c:strRef>
              <c:f>'Vector10 box3'!$Y$5</c:f>
              <c:strCache>
                <c:ptCount val="1"/>
                <c:pt idx="0">
                  <c:v>Cluster05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box3'!$Y$6:$Y$28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2"/>
          <c:order val="14"/>
          <c:tx>
            <c:strRef>
              <c:f>'Vector10 box3'!$Z$5</c:f>
              <c:strCache>
                <c:ptCount val="1"/>
                <c:pt idx="0">
                  <c:v>Cluster05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box3'!$Z$6:$Z$28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4.3</c:v>
                </c:pt>
                <c:pt idx="9">
                  <c:v>4.3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3"/>
          <c:order val="15"/>
          <c:tx>
            <c:strRef>
              <c:f>'Vector10 box3'!$AA$5</c:f>
              <c:strCache>
                <c:ptCount val="1"/>
                <c:pt idx="0">
                  <c:v>Cluster05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box3'!$AA$6:$AA$28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4.8</c:v>
                </c:pt>
                <c:pt idx="9">
                  <c:v>4.8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6"/>
          <c:order val="16"/>
          <c:tx>
            <c:strRef>
              <c:f>'Vector10 box3'!$AB$5</c:f>
              <c:strCache>
                <c:ptCount val="1"/>
                <c:pt idx="0">
                  <c:v>Cluster06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box3'!$AB$6:$AB$28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4"/>
          <c:order val="17"/>
          <c:tx>
            <c:strRef>
              <c:f>'Vector10 box3'!$AC$5</c:f>
              <c:strCache>
                <c:ptCount val="1"/>
                <c:pt idx="0">
                  <c:v>Cluster06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box3'!$AC$6:$AC$28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5"/>
          <c:order val="18"/>
          <c:tx>
            <c:strRef>
              <c:f>'Vector10 box3'!$AD$5</c:f>
              <c:strCache>
                <c:ptCount val="1"/>
                <c:pt idx="0">
                  <c:v>Cluster06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box3'!$AD$6:$AD$28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5.0999999999999996</c:v>
                </c:pt>
                <c:pt idx="11">
                  <c:v>5.0999999999999996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7"/>
          <c:order val="19"/>
          <c:tx>
            <c:strRef>
              <c:f>'Vector10 box3'!$AE$5</c:f>
              <c:strCache>
                <c:ptCount val="1"/>
                <c:pt idx="0">
                  <c:v>Cluster07</c:v>
                </c:pt>
              </c:strCache>
            </c:strRef>
          </c:tx>
          <c:spPr>
            <a:solidFill>
              <a:srgbClr val="FF66FF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box3'!$AE$6:$AE$28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6"/>
          <c:order val="20"/>
          <c:tx>
            <c:strRef>
              <c:f>'Vector10 box3'!$AF$5</c:f>
              <c:strCache>
                <c:ptCount val="1"/>
                <c:pt idx="0">
                  <c:v>Cluster07</c:v>
                </c:pt>
              </c:strCache>
            </c:strRef>
          </c:tx>
          <c:spPr>
            <a:solidFill>
              <a:srgbClr val="FF99FF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box3'!$AF$6:$AF$28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7"/>
          <c:order val="21"/>
          <c:tx>
            <c:strRef>
              <c:f>'Vector10 box3'!$AG$5</c:f>
              <c:strCache>
                <c:ptCount val="1"/>
                <c:pt idx="0">
                  <c:v>Cluster07</c:v>
                </c:pt>
              </c:strCache>
            </c:strRef>
          </c:tx>
          <c:spPr>
            <a:solidFill>
              <a:srgbClr val="FFCCFF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box3'!$AG$6:$AG$28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8"/>
          <c:order val="22"/>
          <c:tx>
            <c:strRef>
              <c:f>'Vector10 box3'!$AH$5</c:f>
              <c:strCache>
                <c:ptCount val="1"/>
                <c:pt idx="0">
                  <c:v>Cluster08</c:v>
                </c:pt>
              </c:strCache>
            </c:strRef>
          </c:tx>
          <c:spPr>
            <a:solidFill>
              <a:srgbClr val="66FF66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box3'!$AH$6:$AH$28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4.8</c:v>
                </c:pt>
                <c:pt idx="15">
                  <c:v>4.8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8"/>
          <c:order val="23"/>
          <c:tx>
            <c:strRef>
              <c:f>'Vector10 box3'!$AI$5</c:f>
              <c:strCache>
                <c:ptCount val="1"/>
                <c:pt idx="0">
                  <c:v>Cluster08</c:v>
                </c:pt>
              </c:strCache>
            </c:strRef>
          </c:tx>
          <c:spPr>
            <a:solidFill>
              <a:srgbClr val="99FF99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box3'!$AI$6:$AI$28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5.0999999999999996</c:v>
                </c:pt>
                <c:pt idx="15">
                  <c:v>5.0999999999999996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9"/>
          <c:order val="24"/>
          <c:tx>
            <c:strRef>
              <c:f>'Vector10 box3'!$AJ$5</c:f>
              <c:strCache>
                <c:ptCount val="1"/>
                <c:pt idx="0">
                  <c:v>Cluster08</c:v>
                </c:pt>
              </c:strCache>
            </c:strRef>
          </c:tx>
          <c:spPr>
            <a:solidFill>
              <a:srgbClr val="CCFFCC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box3'!$AJ$6:$AJ$28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5.7</c:v>
                </c:pt>
                <c:pt idx="15">
                  <c:v>5.7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9"/>
          <c:order val="25"/>
          <c:tx>
            <c:strRef>
              <c:f>'Vector10 box3'!$AK$5</c:f>
              <c:strCache>
                <c:ptCount val="1"/>
                <c:pt idx="0">
                  <c:v>Cluster09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box3'!$AK$6:$AK$28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0"/>
          <c:order val="26"/>
          <c:tx>
            <c:strRef>
              <c:f>'Vector10 box3'!$AL$5</c:f>
              <c:strCache>
                <c:ptCount val="1"/>
                <c:pt idx="0">
                  <c:v>Cluster09</c:v>
                </c:pt>
              </c:strCache>
            </c:strRef>
          </c:tx>
          <c:spPr>
            <a:solidFill>
              <a:srgbClr val="FFFF66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box3'!$AL$6:$AL$28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5.3</c:v>
                </c:pt>
                <c:pt idx="17">
                  <c:v>5.3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1"/>
          <c:order val="27"/>
          <c:tx>
            <c:strRef>
              <c:f>'Vector10 box3'!$AM$5</c:f>
              <c:strCache>
                <c:ptCount val="1"/>
                <c:pt idx="0">
                  <c:v>Cluster09</c:v>
                </c:pt>
              </c:strCache>
            </c:strRef>
          </c:tx>
          <c:spPr>
            <a:solidFill>
              <a:srgbClr val="FFFF99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box3'!$AM$6:$AM$28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5.6</c:v>
                </c:pt>
                <c:pt idx="17">
                  <c:v>5.6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0"/>
          <c:order val="28"/>
          <c:tx>
            <c:strRef>
              <c:f>'Vector10 box3'!$AN$5</c:f>
              <c:strCache>
                <c:ptCount val="1"/>
                <c:pt idx="0">
                  <c:v>Cluster10</c:v>
                </c:pt>
              </c:strCache>
            </c:strRef>
          </c:tx>
          <c:spPr>
            <a:solidFill>
              <a:srgbClr val="FF6600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box3'!$AN$6:$AN$28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5.7</c:v>
                </c:pt>
                <c:pt idx="19">
                  <c:v>5.7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2"/>
          <c:order val="29"/>
          <c:tx>
            <c:strRef>
              <c:f>'Vector10 box3'!$AO$5</c:f>
              <c:strCache>
                <c:ptCount val="1"/>
                <c:pt idx="0">
                  <c:v>Cluster10</c:v>
                </c:pt>
              </c:strCache>
            </c:strRef>
          </c:tx>
          <c:spPr>
            <a:solidFill>
              <a:srgbClr val="FF9966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box3'!$AO$6:$AO$28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5.3</c:v>
                </c:pt>
                <c:pt idx="19">
                  <c:v>5.3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3"/>
          <c:order val="30"/>
          <c:tx>
            <c:strRef>
              <c:f>'Vector10 box3'!$AP$5</c:f>
              <c:strCache>
                <c:ptCount val="1"/>
                <c:pt idx="0">
                  <c:v>Cluster10</c:v>
                </c:pt>
              </c:strCache>
            </c:strRef>
          </c:tx>
          <c:spPr>
            <a:solidFill>
              <a:srgbClr val="FFCC99"/>
            </a:solidFill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box3'!$AP$6:$AP$28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1"/>
          <c:order val="31"/>
          <c:tx>
            <c:strRef>
              <c:f>'Vector10 box3'!$AQ$5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'Vector10 box3'!$K$6:$K$28</c:f>
              <c:numCache>
                <c:formatCode>#,##0</c:formatCode>
                <c:ptCount val="23"/>
                <c:pt idx="0">
                  <c:v>0</c:v>
                </c:pt>
                <c:pt idx="1">
                  <c:v>494.6</c:v>
                </c:pt>
                <c:pt idx="2">
                  <c:v>494.6</c:v>
                </c:pt>
                <c:pt idx="3">
                  <c:v>1959.6999999999998</c:v>
                </c:pt>
                <c:pt idx="4">
                  <c:v>1959.6999999999998</c:v>
                </c:pt>
                <c:pt idx="5">
                  <c:v>5312.4</c:v>
                </c:pt>
                <c:pt idx="6">
                  <c:v>5312.4</c:v>
                </c:pt>
                <c:pt idx="7">
                  <c:v>5643.2</c:v>
                </c:pt>
                <c:pt idx="8">
                  <c:v>5643.2</c:v>
                </c:pt>
                <c:pt idx="9">
                  <c:v>7761.5</c:v>
                </c:pt>
                <c:pt idx="10">
                  <c:v>7761.5</c:v>
                </c:pt>
                <c:pt idx="11">
                  <c:v>9225.5</c:v>
                </c:pt>
                <c:pt idx="12">
                  <c:v>9225.5</c:v>
                </c:pt>
                <c:pt idx="13">
                  <c:v>9453.4</c:v>
                </c:pt>
                <c:pt idx="14">
                  <c:v>9453.4</c:v>
                </c:pt>
                <c:pt idx="15">
                  <c:v>12129.3</c:v>
                </c:pt>
                <c:pt idx="16">
                  <c:v>12129.3</c:v>
                </c:pt>
                <c:pt idx="17">
                  <c:v>14312.9</c:v>
                </c:pt>
                <c:pt idx="18">
                  <c:v>14312.9</c:v>
                </c:pt>
                <c:pt idx="19">
                  <c:v>14718.3</c:v>
                </c:pt>
                <c:pt idx="20">
                  <c:v>14718.3</c:v>
                </c:pt>
                <c:pt idx="21">
                  <c:v>15718.3</c:v>
                </c:pt>
                <c:pt idx="22">
                  <c:v>15718.3</c:v>
                </c:pt>
              </c:numCache>
            </c:numRef>
          </c:cat>
          <c:val>
            <c:numRef>
              <c:f>'Vector10 box3'!$AQ$6:$AQ$28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91008"/>
        <c:axId val="48888832"/>
      </c:areaChart>
      <c:scatterChart>
        <c:scatterStyle val="lineMarker"/>
        <c:varyColors val="0"/>
        <c:ser>
          <c:idx val="13"/>
          <c:order val="32"/>
          <c:tx>
            <c:v>Vectorprofile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'Vector10 box3'!$AW$7:$AW$17</c:f>
              <c:numCache>
                <c:formatCode>#,##0</c:formatCode>
                <c:ptCount val="11"/>
                <c:pt idx="0">
                  <c:v>0</c:v>
                </c:pt>
                <c:pt idx="1">
                  <c:v>494.6</c:v>
                </c:pt>
                <c:pt idx="2">
                  <c:v>1959.6999999999998</c:v>
                </c:pt>
                <c:pt idx="3">
                  <c:v>5312.4</c:v>
                </c:pt>
                <c:pt idx="4">
                  <c:v>5643.2</c:v>
                </c:pt>
                <c:pt idx="5">
                  <c:v>7761.5</c:v>
                </c:pt>
                <c:pt idx="6">
                  <c:v>9225.5</c:v>
                </c:pt>
                <c:pt idx="7">
                  <c:v>9453.4</c:v>
                </c:pt>
                <c:pt idx="8">
                  <c:v>12129.3</c:v>
                </c:pt>
                <c:pt idx="9">
                  <c:v>14312.9</c:v>
                </c:pt>
                <c:pt idx="10">
                  <c:v>14718.3</c:v>
                </c:pt>
              </c:numCache>
            </c:numRef>
          </c:xVal>
          <c:yVal>
            <c:numRef>
              <c:f>'Vector10 box3'!$AY$7:$AY$17</c:f>
              <c:numCache>
                <c:formatCode>#,##0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22</c:v>
                </c:pt>
                <c:pt idx="3">
                  <c:v>38.5</c:v>
                </c:pt>
                <c:pt idx="4">
                  <c:v>50.5</c:v>
                </c:pt>
                <c:pt idx="5">
                  <c:v>63.7</c:v>
                </c:pt>
                <c:pt idx="6">
                  <c:v>77.400000000000006</c:v>
                </c:pt>
                <c:pt idx="7">
                  <c:v>90.800000000000011</c:v>
                </c:pt>
                <c:pt idx="8">
                  <c:v>106.4</c:v>
                </c:pt>
                <c:pt idx="9">
                  <c:v>122.30000000000001</c:v>
                </c:pt>
                <c:pt idx="10">
                  <c:v>139.30000000000001</c:v>
                </c:pt>
              </c:numCache>
            </c:numRef>
          </c:yVal>
          <c:smooth val="0"/>
        </c:ser>
        <c:ser>
          <c:idx val="12"/>
          <c:order val="33"/>
          <c:tx>
            <c:strRef>
              <c:f>'Vector10 box3'!$AU$21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'Vector10 box3'!$AW$21:$AX$21</c:f>
              <c:numCache>
                <c:formatCode>#,##0</c:formatCode>
                <c:ptCount val="2"/>
                <c:pt idx="0">
                  <c:v>0</c:v>
                </c:pt>
                <c:pt idx="1">
                  <c:v>14718.3</c:v>
                </c:pt>
              </c:numCache>
            </c:numRef>
          </c:xVal>
          <c:yVal>
            <c:numRef>
              <c:f>'Vector10 box3'!$AY$21:$AZ$21</c:f>
              <c:numCache>
                <c:formatCode>#,##0</c:formatCode>
                <c:ptCount val="2"/>
                <c:pt idx="0">
                  <c:v>0</c:v>
                </c:pt>
                <c:pt idx="1">
                  <c:v>139.30000000000001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91008"/>
        <c:axId val="48888832"/>
      </c:scatterChart>
      <c:valAx>
        <c:axId val="48888832"/>
        <c:scaling>
          <c:orientation val="minMax"/>
        </c:scaling>
        <c:delete val="0"/>
        <c:axPos val="l"/>
        <c:majorGridlines/>
        <c:title>
          <c:tx>
            <c:strRef>
              <c:f>'Vector10 box3'!$E$5:$G$5</c:f>
              <c:strCache>
                <c:ptCount val="1"/>
                <c:pt idx="0">
                  <c:v>y-axis</c:v>
                </c:pt>
              </c:strCache>
            </c:strRef>
          </c:tx>
          <c:layout>
            <c:manualLayout>
              <c:xMode val="edge"/>
              <c:yMode val="edge"/>
              <c:x val="4.325155529863408E-2"/>
              <c:y val="0.1454919812413154"/>
            </c:manualLayout>
          </c:layout>
          <c:overlay val="0"/>
          <c:txPr>
            <a:bodyPr rot="-5400000" vert="horz"/>
            <a:lstStyle/>
            <a:p>
              <a:pPr>
                <a:defRPr sz="18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48891008"/>
        <c:crosses val="autoZero"/>
        <c:crossBetween val="between"/>
      </c:valAx>
      <c:dateAx>
        <c:axId val="48891008"/>
        <c:scaling>
          <c:orientation val="minMax"/>
        </c:scaling>
        <c:delete val="0"/>
        <c:axPos val="b"/>
        <c:majorGridlines/>
        <c:title>
          <c:tx>
            <c:strRef>
              <c:f>'Vector10 box3'!$D$5</c:f>
              <c:strCache>
                <c:ptCount val="1"/>
                <c:pt idx="0">
                  <c:v>x - axis</c:v>
                </c:pt>
              </c:strCache>
            </c:strRef>
          </c:tx>
          <c:layout>
            <c:manualLayout>
              <c:xMode val="edge"/>
              <c:yMode val="edge"/>
              <c:x val="0.72694427653037919"/>
              <c:y val="0.72635175428439092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48888832"/>
        <c:crosses val="autoZero"/>
        <c:auto val="0"/>
        <c:lblOffset val="100"/>
        <c:baseTimeUnit val="days"/>
        <c:majorUnit val="500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31"/>
        <c:delete val="1"/>
      </c:legendEntry>
      <c:layout>
        <c:manualLayout>
          <c:xMode val="edge"/>
          <c:yMode val="edge"/>
          <c:x val="0.12502251084448601"/>
          <c:y val="0.79478751736915243"/>
          <c:w val="0.80258226440244984"/>
          <c:h val="0.16443932946611239"/>
        </c:manualLayout>
      </c:layout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?subject=Gemeinwohlprofi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181723</xdr:colOff>
      <xdr:row>0</xdr:row>
      <xdr:rowOff>138205</xdr:rowOff>
    </xdr:from>
    <xdr:to>
      <xdr:col>31</xdr:col>
      <xdr:colOff>163126</xdr:colOff>
      <xdr:row>35</xdr:row>
      <xdr:rowOff>93755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0.01864</cdr:x>
      <cdr:y>0.30101</cdr:y>
    </cdr:from>
    <cdr:to>
      <cdr:x>0.08098</cdr:x>
      <cdr:y>0.9741</cdr:y>
    </cdr:to>
    <cdr:sp macro="" textlink="">
      <cdr:nvSpPr>
        <cdr:cNvPr id="2" name="Textfeld 1">
          <a:hlinkClick xmlns:a="http://schemas.openxmlformats.org/drawingml/2006/main" xmlns:r="http://schemas.openxmlformats.org/officeDocument/2006/relationships" r:id="rId1"/>
        </cdr:cNvPr>
        <cdr:cNvSpPr txBox="1"/>
      </cdr:nvSpPr>
      <cdr:spPr>
        <a:xfrm xmlns:a="http://schemas.openxmlformats.org/drawingml/2006/main" rot="16200000">
          <a:off x="-2036663" y="4224237"/>
          <a:ext cx="4650260" cy="361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© 2012 peter.bretscher@bengin.com  - INSEDE - your LicenseNumber:</a:t>
          </a:r>
          <a:r>
            <a:rPr lang="en-US" sz="900" baseline="0"/>
            <a:t> XXXXXXXXXX</a:t>
          </a:r>
          <a:endParaRPr lang="en-US" sz="9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/posts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nsed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2"/>
  <sheetViews>
    <sheetView tabSelected="1" zoomScaleNormal="100" workbookViewId="0"/>
  </sheetViews>
  <sheetFormatPr baseColWidth="10" defaultColWidth="9.140625" defaultRowHeight="15" x14ac:dyDescent="0.25"/>
  <cols>
    <col min="1" max="1" width="3.85546875" style="1" customWidth="1"/>
    <col min="2" max="2" width="4.42578125" style="1" customWidth="1"/>
    <col min="3" max="3" width="16.42578125" style="1" customWidth="1"/>
    <col min="4" max="7" width="9" style="1" customWidth="1"/>
    <col min="8" max="8" width="16.7109375" style="1" customWidth="1"/>
    <col min="9" max="9" width="10.7109375" style="1" customWidth="1"/>
    <col min="10" max="52" width="2.7109375" style="28" customWidth="1"/>
    <col min="53" max="16384" width="9.140625" style="1"/>
  </cols>
  <sheetData>
    <row r="1" spans="1:65" ht="18.75" x14ac:dyDescent="0.3">
      <c r="A1" s="36" t="s">
        <v>35</v>
      </c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</row>
    <row r="2" spans="1:65" x14ac:dyDescent="0.25"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</row>
    <row r="3" spans="1:65" x14ac:dyDescent="0.25"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</row>
    <row r="4" spans="1:65" x14ac:dyDescent="0.25">
      <c r="D4" s="4"/>
      <c r="E4" s="4"/>
      <c r="F4" s="4"/>
      <c r="G4" s="4"/>
      <c r="H4" s="4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</row>
    <row r="5" spans="1:65" ht="18.75" customHeight="1" x14ac:dyDescent="0.25">
      <c r="B5" s="39"/>
      <c r="C5" s="40" t="s">
        <v>32</v>
      </c>
      <c r="D5" s="40" t="s">
        <v>21</v>
      </c>
      <c r="E5" s="39" t="s">
        <v>34</v>
      </c>
      <c r="F5" s="39"/>
      <c r="G5" s="39"/>
      <c r="H5" s="20"/>
      <c r="I5" s="14"/>
      <c r="J5" s="24"/>
      <c r="K5" s="25" t="s">
        <v>1</v>
      </c>
      <c r="L5" s="26" t="s">
        <v>0</v>
      </c>
      <c r="M5" s="27" t="str">
        <f>C7</f>
        <v>Cluster01</v>
      </c>
      <c r="N5" s="27" t="str">
        <f>M5</f>
        <v>Cluster01</v>
      </c>
      <c r="O5" s="27" t="str">
        <f>N5</f>
        <v>Cluster01</v>
      </c>
      <c r="P5" s="27" t="str">
        <f>C8</f>
        <v>Cluster02</v>
      </c>
      <c r="Q5" s="27" t="str">
        <f>P5</f>
        <v>Cluster02</v>
      </c>
      <c r="R5" s="27" t="str">
        <f>Q5</f>
        <v>Cluster02</v>
      </c>
      <c r="S5" s="27" t="str">
        <f>C9</f>
        <v>Cluster03</v>
      </c>
      <c r="T5" s="27" t="str">
        <f>S5</f>
        <v>Cluster03</v>
      </c>
      <c r="U5" s="27" t="str">
        <f>T5</f>
        <v>Cluster03</v>
      </c>
      <c r="V5" s="27" t="str">
        <f>C10</f>
        <v>Cluster04</v>
      </c>
      <c r="W5" s="27" t="str">
        <f>V5</f>
        <v>Cluster04</v>
      </c>
      <c r="X5" s="27" t="str">
        <f>W5</f>
        <v>Cluster04</v>
      </c>
      <c r="Y5" s="27" t="str">
        <f>C11</f>
        <v>Cluster05</v>
      </c>
      <c r="Z5" s="27" t="str">
        <f>Y5</f>
        <v>Cluster05</v>
      </c>
      <c r="AA5" s="27" t="str">
        <f>Z5</f>
        <v>Cluster05</v>
      </c>
      <c r="AB5" s="27" t="str">
        <f>C12</f>
        <v>Cluster06</v>
      </c>
      <c r="AC5" s="27" t="str">
        <f>AB5</f>
        <v>Cluster06</v>
      </c>
      <c r="AD5" s="27" t="str">
        <f>AC5</f>
        <v>Cluster06</v>
      </c>
      <c r="AE5" s="27" t="str">
        <f>C13</f>
        <v>Cluster07</v>
      </c>
      <c r="AF5" s="27" t="str">
        <f>AE5</f>
        <v>Cluster07</v>
      </c>
      <c r="AG5" s="27" t="str">
        <f>AF5</f>
        <v>Cluster07</v>
      </c>
      <c r="AH5" s="27" t="str">
        <f>C14</f>
        <v>Cluster08</v>
      </c>
      <c r="AI5" s="27" t="str">
        <f>AH5</f>
        <v>Cluster08</v>
      </c>
      <c r="AJ5" s="27" t="str">
        <f>AI5</f>
        <v>Cluster08</v>
      </c>
      <c r="AK5" s="27" t="str">
        <f>C15</f>
        <v>Cluster09</v>
      </c>
      <c r="AL5" s="27" t="str">
        <f>AK5</f>
        <v>Cluster09</v>
      </c>
      <c r="AM5" s="27" t="str">
        <f>AL5</f>
        <v>Cluster09</v>
      </c>
      <c r="AN5" s="27" t="str">
        <f>C16</f>
        <v>Cluster10</v>
      </c>
      <c r="AO5" s="27" t="str">
        <f>AN5</f>
        <v>Cluster10</v>
      </c>
      <c r="AP5" s="27" t="str">
        <f>AO5</f>
        <v>Cluster10</v>
      </c>
      <c r="AQ5" s="27" t="str">
        <f>C22</f>
        <v>Border right &amp; top</v>
      </c>
      <c r="AR5" s="27"/>
      <c r="AS5" s="27"/>
      <c r="AU5" s="29" t="s">
        <v>2</v>
      </c>
      <c r="AV5" s="29" t="s">
        <v>3</v>
      </c>
      <c r="AW5" s="29" t="s">
        <v>4</v>
      </c>
      <c r="AX5" s="29" t="s">
        <v>5</v>
      </c>
      <c r="AY5" s="29" t="s">
        <v>6</v>
      </c>
      <c r="AZ5" s="29" t="s">
        <v>7</v>
      </c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</row>
    <row r="6" spans="1:65" ht="30" customHeight="1" x14ac:dyDescent="0.25">
      <c r="B6" s="39"/>
      <c r="C6" s="40"/>
      <c r="D6" s="40"/>
      <c r="E6" s="9" t="s">
        <v>18</v>
      </c>
      <c r="F6" s="9" t="s">
        <v>19</v>
      </c>
      <c r="G6" s="9" t="s">
        <v>20</v>
      </c>
      <c r="H6" s="21"/>
      <c r="I6" s="15"/>
      <c r="J6" s="38" t="str">
        <f>C7</f>
        <v>Cluster01</v>
      </c>
      <c r="K6" s="31">
        <v>0</v>
      </c>
      <c r="L6" s="31">
        <v>0</v>
      </c>
      <c r="M6" s="31">
        <f>E7</f>
        <v>1</v>
      </c>
      <c r="N6" s="31">
        <f>F7</f>
        <v>2</v>
      </c>
      <c r="O6" s="31">
        <f>G7</f>
        <v>7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1">
        <v>0</v>
      </c>
      <c r="AM6" s="31">
        <v>0</v>
      </c>
      <c r="AN6" s="31">
        <v>0</v>
      </c>
      <c r="AO6" s="31">
        <v>0</v>
      </c>
      <c r="AP6" s="31">
        <v>0</v>
      </c>
      <c r="AQ6" s="31">
        <v>0</v>
      </c>
      <c r="AR6" s="24"/>
      <c r="AS6" s="24"/>
      <c r="AU6" s="31"/>
      <c r="AV6" s="31"/>
      <c r="AW6" s="31">
        <v>0</v>
      </c>
      <c r="AX6" s="31">
        <f>AX16</f>
        <v>14718.3</v>
      </c>
      <c r="AY6" s="31">
        <v>0</v>
      </c>
      <c r="AZ6" s="31">
        <f>AZ16</f>
        <v>139.30000000000001</v>
      </c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</row>
    <row r="7" spans="1:65" x14ac:dyDescent="0.25">
      <c r="B7" s="5">
        <v>1</v>
      </c>
      <c r="C7" s="2" t="s">
        <v>22</v>
      </c>
      <c r="D7" s="3">
        <v>494.6</v>
      </c>
      <c r="E7" s="3">
        <v>1</v>
      </c>
      <c r="F7" s="3">
        <v>2</v>
      </c>
      <c r="G7" s="3">
        <v>7</v>
      </c>
      <c r="H7" s="21"/>
      <c r="I7" s="15"/>
      <c r="J7" s="38"/>
      <c r="K7" s="31">
        <f>K6+D7</f>
        <v>494.6</v>
      </c>
      <c r="L7" s="31">
        <v>0</v>
      </c>
      <c r="M7" s="31">
        <f>E7</f>
        <v>1</v>
      </c>
      <c r="N7" s="31">
        <f>F7</f>
        <v>2</v>
      </c>
      <c r="O7" s="31">
        <f>G7</f>
        <v>7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24"/>
      <c r="AS7" s="24"/>
      <c r="AU7" s="31">
        <f t="shared" ref="AU7:AU16" si="0">D7</f>
        <v>494.6</v>
      </c>
      <c r="AV7" s="31">
        <f t="shared" ref="AV7:AV16" si="1">SUM(E7:G7)</f>
        <v>10</v>
      </c>
      <c r="AW7" s="31">
        <v>0</v>
      </c>
      <c r="AX7" s="31">
        <f>AW7+AU7</f>
        <v>494.6</v>
      </c>
      <c r="AY7" s="31">
        <v>0</v>
      </c>
      <c r="AZ7" s="31">
        <f>AY7+AV7</f>
        <v>10</v>
      </c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</row>
    <row r="8" spans="1:65" x14ac:dyDescent="0.25">
      <c r="B8" s="5">
        <v>2</v>
      </c>
      <c r="C8" s="2" t="s">
        <v>23</v>
      </c>
      <c r="D8" s="3">
        <v>1465.1</v>
      </c>
      <c r="E8" s="3">
        <v>3.2</v>
      </c>
      <c r="F8" s="3">
        <v>4.2</v>
      </c>
      <c r="G8" s="3">
        <v>4.5999999999999996</v>
      </c>
      <c r="H8" s="21"/>
      <c r="I8" s="15"/>
      <c r="J8" s="38" t="str">
        <f>C8</f>
        <v>Cluster02</v>
      </c>
      <c r="K8" s="31">
        <f>K7</f>
        <v>494.6</v>
      </c>
      <c r="L8" s="31">
        <f>SUM(M6:O6)</f>
        <v>10</v>
      </c>
      <c r="M8" s="31">
        <v>0</v>
      </c>
      <c r="N8" s="31">
        <v>0</v>
      </c>
      <c r="O8" s="31">
        <v>0</v>
      </c>
      <c r="P8" s="31">
        <f>E8</f>
        <v>3.2</v>
      </c>
      <c r="Q8" s="31">
        <f>F8</f>
        <v>4.2</v>
      </c>
      <c r="R8" s="31">
        <f>G8</f>
        <v>4.5999999999999996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24"/>
      <c r="AS8" s="24"/>
      <c r="AU8" s="31">
        <f t="shared" si="0"/>
        <v>1465.1</v>
      </c>
      <c r="AV8" s="31">
        <f t="shared" si="1"/>
        <v>12</v>
      </c>
      <c r="AW8" s="31">
        <f>AX7</f>
        <v>494.6</v>
      </c>
      <c r="AX8" s="31">
        <f>AW8+AU8</f>
        <v>1959.6999999999998</v>
      </c>
      <c r="AY8" s="31">
        <f>AZ7</f>
        <v>10</v>
      </c>
      <c r="AZ8" s="31">
        <f>AY8+AV8</f>
        <v>22</v>
      </c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</row>
    <row r="9" spans="1:65" x14ac:dyDescent="0.25">
      <c r="B9" s="5">
        <v>3</v>
      </c>
      <c r="C9" s="2" t="s">
        <v>24</v>
      </c>
      <c r="D9" s="3">
        <v>3352.7</v>
      </c>
      <c r="E9" s="3">
        <v>5.5</v>
      </c>
      <c r="F9" s="3">
        <v>5.0999999999999996</v>
      </c>
      <c r="G9" s="3">
        <v>5.9</v>
      </c>
      <c r="H9" s="21"/>
      <c r="I9" s="15"/>
      <c r="J9" s="38"/>
      <c r="K9" s="31">
        <f>K8+D8</f>
        <v>1959.6999999999998</v>
      </c>
      <c r="L9" s="31">
        <f>SUM(M7:O7)</f>
        <v>10</v>
      </c>
      <c r="M9" s="31">
        <v>0</v>
      </c>
      <c r="N9" s="31">
        <v>0</v>
      </c>
      <c r="O9" s="31">
        <v>0</v>
      </c>
      <c r="P9" s="31">
        <f>E8</f>
        <v>3.2</v>
      </c>
      <c r="Q9" s="31">
        <f>F8</f>
        <v>4.2</v>
      </c>
      <c r="R9" s="31">
        <f>G8</f>
        <v>4.5999999999999996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24"/>
      <c r="AS9" s="24"/>
      <c r="AU9" s="31">
        <f t="shared" si="0"/>
        <v>3352.7</v>
      </c>
      <c r="AV9" s="31">
        <f t="shared" si="1"/>
        <v>16.5</v>
      </c>
      <c r="AW9" s="31">
        <f t="shared" ref="AW9:AW17" si="2">AX8</f>
        <v>1959.6999999999998</v>
      </c>
      <c r="AX9" s="31">
        <f t="shared" ref="AX9:AX16" si="3">AW9+AU9</f>
        <v>5312.4</v>
      </c>
      <c r="AY9" s="31">
        <f t="shared" ref="AY9:AY17" si="4">AZ8</f>
        <v>22</v>
      </c>
      <c r="AZ9" s="31">
        <f t="shared" ref="AZ9:AZ16" si="5">AY9+AV9</f>
        <v>38.5</v>
      </c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x14ac:dyDescent="0.25">
      <c r="B10" s="5">
        <v>4</v>
      </c>
      <c r="C10" s="2" t="s">
        <v>25</v>
      </c>
      <c r="D10" s="3">
        <v>330.8</v>
      </c>
      <c r="E10" s="3">
        <v>3.4</v>
      </c>
      <c r="F10" s="3">
        <v>4.0999999999999996</v>
      </c>
      <c r="G10" s="3">
        <v>4.5</v>
      </c>
      <c r="H10" s="21"/>
      <c r="I10" s="15"/>
      <c r="J10" s="38" t="str">
        <f>C9</f>
        <v>Cluster03</v>
      </c>
      <c r="K10" s="31">
        <f>K9</f>
        <v>1959.6999999999998</v>
      </c>
      <c r="L10" s="31">
        <f>L8+SUM(P8:R8)</f>
        <v>22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f>E9</f>
        <v>5.5</v>
      </c>
      <c r="T10" s="31">
        <f t="shared" ref="T10:U10" si="6">F9</f>
        <v>5.0999999999999996</v>
      </c>
      <c r="U10" s="31">
        <f t="shared" si="6"/>
        <v>5.9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31">
        <v>0</v>
      </c>
      <c r="AR10" s="24"/>
      <c r="AS10" s="24"/>
      <c r="AU10" s="31">
        <f t="shared" si="0"/>
        <v>330.8</v>
      </c>
      <c r="AV10" s="31">
        <f t="shared" si="1"/>
        <v>12</v>
      </c>
      <c r="AW10" s="31">
        <f t="shared" si="2"/>
        <v>5312.4</v>
      </c>
      <c r="AX10" s="31">
        <f t="shared" si="3"/>
        <v>5643.2</v>
      </c>
      <c r="AY10" s="31">
        <f t="shared" si="4"/>
        <v>38.5</v>
      </c>
      <c r="AZ10" s="31">
        <f t="shared" si="5"/>
        <v>50.5</v>
      </c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x14ac:dyDescent="0.25">
      <c r="B11" s="5">
        <v>5</v>
      </c>
      <c r="C11" s="2" t="s">
        <v>26</v>
      </c>
      <c r="D11" s="3">
        <v>2118.3000000000002</v>
      </c>
      <c r="E11" s="3">
        <v>4.0999999999999996</v>
      </c>
      <c r="F11" s="3">
        <v>4.3</v>
      </c>
      <c r="G11" s="3">
        <v>4.8</v>
      </c>
      <c r="H11" s="21"/>
      <c r="I11" s="15"/>
      <c r="J11" s="38"/>
      <c r="K11" s="31">
        <f>K10+D9</f>
        <v>5312.4</v>
      </c>
      <c r="L11" s="31">
        <f>L9+SUM(P9:R9)</f>
        <v>22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f>E9</f>
        <v>5.5</v>
      </c>
      <c r="T11" s="31">
        <f t="shared" ref="T11:U11" si="7">F9</f>
        <v>5.0999999999999996</v>
      </c>
      <c r="U11" s="31">
        <f t="shared" si="7"/>
        <v>5.9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24"/>
      <c r="AS11" s="24"/>
      <c r="AU11" s="31">
        <f t="shared" si="0"/>
        <v>2118.3000000000002</v>
      </c>
      <c r="AV11" s="31">
        <f t="shared" si="1"/>
        <v>13.2</v>
      </c>
      <c r="AW11" s="31">
        <f t="shared" si="2"/>
        <v>5643.2</v>
      </c>
      <c r="AX11" s="31">
        <f t="shared" si="3"/>
        <v>7761.5</v>
      </c>
      <c r="AY11" s="31">
        <f t="shared" si="4"/>
        <v>50.5</v>
      </c>
      <c r="AZ11" s="31">
        <f t="shared" si="5"/>
        <v>63.7</v>
      </c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x14ac:dyDescent="0.25">
      <c r="B12" s="5">
        <v>6</v>
      </c>
      <c r="C12" s="2" t="s">
        <v>27</v>
      </c>
      <c r="D12" s="3">
        <v>1464</v>
      </c>
      <c r="E12" s="3">
        <v>4</v>
      </c>
      <c r="F12" s="3">
        <v>4.5999999999999996</v>
      </c>
      <c r="G12" s="3">
        <v>5.0999999999999996</v>
      </c>
      <c r="H12" s="21"/>
      <c r="I12" s="15"/>
      <c r="J12" s="38" t="str">
        <f>C10</f>
        <v>Cluster04</v>
      </c>
      <c r="K12" s="31">
        <f>K11</f>
        <v>5312.4</v>
      </c>
      <c r="L12" s="31">
        <f>L10+SUM(S10:U10)</f>
        <v>38.5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f>E10</f>
        <v>3.4</v>
      </c>
      <c r="W12" s="31">
        <f t="shared" ref="W12:X12" si="8">F10</f>
        <v>4.0999999999999996</v>
      </c>
      <c r="X12" s="31">
        <f t="shared" si="8"/>
        <v>4.5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24"/>
      <c r="AS12" s="24"/>
      <c r="AU12" s="31">
        <f t="shared" si="0"/>
        <v>1464</v>
      </c>
      <c r="AV12" s="31">
        <f t="shared" si="1"/>
        <v>13.7</v>
      </c>
      <c r="AW12" s="31">
        <f t="shared" si="2"/>
        <v>7761.5</v>
      </c>
      <c r="AX12" s="31">
        <f t="shared" si="3"/>
        <v>9225.5</v>
      </c>
      <c r="AY12" s="31">
        <f t="shared" si="4"/>
        <v>63.7</v>
      </c>
      <c r="AZ12" s="31">
        <f t="shared" si="5"/>
        <v>77.400000000000006</v>
      </c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x14ac:dyDescent="0.25">
      <c r="B13" s="5">
        <v>7</v>
      </c>
      <c r="C13" s="2" t="s">
        <v>28</v>
      </c>
      <c r="D13" s="3">
        <v>227.9</v>
      </c>
      <c r="E13" s="3">
        <v>4</v>
      </c>
      <c r="F13" s="3">
        <v>4.4000000000000004</v>
      </c>
      <c r="G13" s="3">
        <v>5</v>
      </c>
      <c r="H13" s="21"/>
      <c r="I13" s="15"/>
      <c r="J13" s="38"/>
      <c r="K13" s="31">
        <f>K12+D10</f>
        <v>5643.2</v>
      </c>
      <c r="L13" s="31">
        <f>L11+SUM(S11:U11)</f>
        <v>38.5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f>E10</f>
        <v>3.4</v>
      </c>
      <c r="W13" s="31">
        <f t="shared" ref="W13:X13" si="9">F10</f>
        <v>4.0999999999999996</v>
      </c>
      <c r="X13" s="31">
        <f t="shared" si="9"/>
        <v>4.5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24"/>
      <c r="AS13" s="24"/>
      <c r="AU13" s="31">
        <f t="shared" si="0"/>
        <v>227.9</v>
      </c>
      <c r="AV13" s="31">
        <f t="shared" si="1"/>
        <v>13.4</v>
      </c>
      <c r="AW13" s="31">
        <f t="shared" si="2"/>
        <v>9225.5</v>
      </c>
      <c r="AX13" s="31">
        <f t="shared" si="3"/>
        <v>9453.4</v>
      </c>
      <c r="AY13" s="31">
        <f t="shared" si="4"/>
        <v>77.400000000000006</v>
      </c>
      <c r="AZ13" s="31">
        <f t="shared" si="5"/>
        <v>90.800000000000011</v>
      </c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x14ac:dyDescent="0.25">
      <c r="B14" s="5">
        <v>8</v>
      </c>
      <c r="C14" s="2" t="s">
        <v>29</v>
      </c>
      <c r="D14" s="3">
        <v>2675.9</v>
      </c>
      <c r="E14" s="3">
        <v>4.8</v>
      </c>
      <c r="F14" s="3">
        <v>5.0999999999999996</v>
      </c>
      <c r="G14" s="3">
        <v>5.7</v>
      </c>
      <c r="H14" s="21"/>
      <c r="I14" s="15"/>
      <c r="J14" s="38" t="str">
        <f>C12</f>
        <v>Cluster06</v>
      </c>
      <c r="K14" s="31">
        <f>K13</f>
        <v>5643.2</v>
      </c>
      <c r="L14" s="31">
        <f>L12+SUM(V12:X12)</f>
        <v>50.5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f>E11</f>
        <v>4.0999999999999996</v>
      </c>
      <c r="Z14" s="31">
        <f t="shared" ref="Z14:AA14" si="10">F11</f>
        <v>4.3</v>
      </c>
      <c r="AA14" s="31">
        <f t="shared" si="10"/>
        <v>4.8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24"/>
      <c r="AS14" s="24"/>
      <c r="AU14" s="31">
        <f t="shared" si="0"/>
        <v>2675.9</v>
      </c>
      <c r="AV14" s="31">
        <f t="shared" si="1"/>
        <v>15.599999999999998</v>
      </c>
      <c r="AW14" s="31">
        <f t="shared" si="2"/>
        <v>9453.4</v>
      </c>
      <c r="AX14" s="31">
        <f t="shared" si="3"/>
        <v>12129.3</v>
      </c>
      <c r="AY14" s="31">
        <f t="shared" si="4"/>
        <v>90.800000000000011</v>
      </c>
      <c r="AZ14" s="31">
        <f t="shared" si="5"/>
        <v>106.4</v>
      </c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x14ac:dyDescent="0.25">
      <c r="B15" s="5">
        <v>9</v>
      </c>
      <c r="C15" s="2" t="s">
        <v>30</v>
      </c>
      <c r="D15" s="3">
        <v>2183.6</v>
      </c>
      <c r="E15" s="3">
        <v>5</v>
      </c>
      <c r="F15" s="3">
        <v>5.3</v>
      </c>
      <c r="G15" s="3">
        <v>5.6</v>
      </c>
      <c r="H15" s="21"/>
      <c r="I15" s="15"/>
      <c r="J15" s="38"/>
      <c r="K15" s="31">
        <f>K14+D11</f>
        <v>7761.5</v>
      </c>
      <c r="L15" s="31">
        <f>L13+SUM(V13:X13)</f>
        <v>50.5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f>E11</f>
        <v>4.0999999999999996</v>
      </c>
      <c r="Z15" s="31">
        <f t="shared" ref="Z15:AA15" si="11">F11</f>
        <v>4.3</v>
      </c>
      <c r="AA15" s="31">
        <f t="shared" si="11"/>
        <v>4.8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24"/>
      <c r="AS15" s="24"/>
      <c r="AU15" s="31">
        <f t="shared" si="0"/>
        <v>2183.6</v>
      </c>
      <c r="AV15" s="31">
        <f t="shared" si="1"/>
        <v>15.9</v>
      </c>
      <c r="AW15" s="31">
        <f t="shared" si="2"/>
        <v>12129.3</v>
      </c>
      <c r="AX15" s="31">
        <f t="shared" si="3"/>
        <v>14312.9</v>
      </c>
      <c r="AY15" s="31">
        <f t="shared" si="4"/>
        <v>106.4</v>
      </c>
      <c r="AZ15" s="31">
        <f t="shared" si="5"/>
        <v>122.30000000000001</v>
      </c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x14ac:dyDescent="0.25">
      <c r="B16" s="5">
        <v>10</v>
      </c>
      <c r="C16" s="2" t="s">
        <v>31</v>
      </c>
      <c r="D16" s="3">
        <v>405.4</v>
      </c>
      <c r="E16" s="3">
        <v>5.7</v>
      </c>
      <c r="F16" s="3">
        <v>5.3</v>
      </c>
      <c r="G16" s="3">
        <v>6</v>
      </c>
      <c r="H16" s="22"/>
      <c r="J16" s="38" t="str">
        <f>C12</f>
        <v>Cluster06</v>
      </c>
      <c r="K16" s="31">
        <f>K15</f>
        <v>7761.5</v>
      </c>
      <c r="L16" s="31">
        <f>L14+SUM(Y14:AA14)</f>
        <v>63.7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f>E12</f>
        <v>4</v>
      </c>
      <c r="AC16" s="31">
        <f t="shared" ref="AC16:AD16" si="12">F12</f>
        <v>4.5999999999999996</v>
      </c>
      <c r="AD16" s="31">
        <f t="shared" si="12"/>
        <v>5.0999999999999996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24"/>
      <c r="AS16" s="24"/>
      <c r="AU16" s="31">
        <f t="shared" si="0"/>
        <v>405.4</v>
      </c>
      <c r="AV16" s="31">
        <f t="shared" si="1"/>
        <v>17</v>
      </c>
      <c r="AW16" s="31">
        <f t="shared" si="2"/>
        <v>14312.9</v>
      </c>
      <c r="AX16" s="31">
        <f t="shared" si="3"/>
        <v>14718.3</v>
      </c>
      <c r="AY16" s="31">
        <f t="shared" si="4"/>
        <v>122.30000000000001</v>
      </c>
      <c r="AZ16" s="31">
        <f t="shared" si="5"/>
        <v>139.30000000000001</v>
      </c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3:65" x14ac:dyDescent="0.25">
      <c r="H17" s="23"/>
      <c r="J17" s="38"/>
      <c r="K17" s="31">
        <f>K16+D12</f>
        <v>9225.5</v>
      </c>
      <c r="L17" s="31">
        <f>L15+SUM(Y15:AA15)</f>
        <v>63.7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f>E12</f>
        <v>4</v>
      </c>
      <c r="AC17" s="31">
        <f t="shared" ref="AC17:AD17" si="13">F12</f>
        <v>4.5999999999999996</v>
      </c>
      <c r="AD17" s="31">
        <f t="shared" si="13"/>
        <v>5.0999999999999996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24"/>
      <c r="AS17" s="24"/>
      <c r="AU17" s="31"/>
      <c r="AV17" s="31"/>
      <c r="AW17" s="31">
        <f t="shared" si="2"/>
        <v>14718.3</v>
      </c>
      <c r="AX17" s="31"/>
      <c r="AY17" s="31">
        <f t="shared" si="4"/>
        <v>139.30000000000001</v>
      </c>
      <c r="AZ17" s="31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3:65" x14ac:dyDescent="0.25">
      <c r="C18" s="6" t="s">
        <v>17</v>
      </c>
      <c r="D18" s="7">
        <f>SUM(D7:D16)</f>
        <v>14718.3</v>
      </c>
      <c r="E18" s="7">
        <f>SUM(E7:E16)</f>
        <v>40.700000000000003</v>
      </c>
      <c r="F18" s="7">
        <f>SUM(F7:F16)</f>
        <v>44.399999999999991</v>
      </c>
      <c r="G18" s="7">
        <f>SUM(G7:G16)</f>
        <v>54.2</v>
      </c>
      <c r="J18" s="38" t="str">
        <f>C13</f>
        <v>Cluster07</v>
      </c>
      <c r="K18" s="31">
        <f>K17</f>
        <v>9225.5</v>
      </c>
      <c r="L18" s="31">
        <f>L16+SUM(AB16:AD16)</f>
        <v>77.400000000000006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>E13</f>
        <v>4</v>
      </c>
      <c r="AF18" s="31">
        <f t="shared" ref="AF18:AG18" si="14">F13</f>
        <v>4.4000000000000004</v>
      </c>
      <c r="AG18" s="31">
        <f t="shared" si="14"/>
        <v>5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24"/>
      <c r="AS18" s="24"/>
      <c r="AU18" s="31"/>
      <c r="AV18" s="31"/>
      <c r="AW18" s="31"/>
      <c r="AX18" s="31"/>
      <c r="AY18" s="31"/>
      <c r="AZ18" s="31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3:65" x14ac:dyDescent="0.25">
      <c r="J19" s="38"/>
      <c r="K19" s="31">
        <f>K18+D13</f>
        <v>9453.4</v>
      </c>
      <c r="L19" s="31">
        <f>L17+SUM(AB17:AD17)</f>
        <v>77.400000000000006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f>E13</f>
        <v>4</v>
      </c>
      <c r="AF19" s="31">
        <f t="shared" ref="AF19:AG19" si="15">F13</f>
        <v>4.4000000000000004</v>
      </c>
      <c r="AG19" s="31">
        <f t="shared" si="15"/>
        <v>5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4"/>
      <c r="AS19" s="24"/>
      <c r="AU19" s="32"/>
      <c r="AV19" s="32"/>
      <c r="AW19" s="32"/>
      <c r="AX19" s="32"/>
      <c r="AY19" s="32"/>
      <c r="AZ19" s="32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3:65" x14ac:dyDescent="0.25">
      <c r="H20" s="18"/>
      <c r="J20" s="38" t="str">
        <f>C14</f>
        <v>Cluster08</v>
      </c>
      <c r="K20" s="31">
        <f>K19</f>
        <v>9453.4</v>
      </c>
      <c r="L20" s="31">
        <f>L18+SUM(AE18:AG18)</f>
        <v>90.800000000000011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f>E14</f>
        <v>4.8</v>
      </c>
      <c r="AI20" s="31">
        <f t="shared" ref="AI20:AJ20" si="16">F14</f>
        <v>5.0999999999999996</v>
      </c>
      <c r="AJ20" s="31">
        <f t="shared" si="16"/>
        <v>5.7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4"/>
      <c r="AS20" s="24"/>
      <c r="AU20" s="32"/>
      <c r="AV20" s="32"/>
      <c r="AW20" s="32"/>
      <c r="AX20" s="32"/>
      <c r="AY20" s="32"/>
      <c r="AZ20" s="32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3:65" x14ac:dyDescent="0.25">
      <c r="C21" s="5"/>
      <c r="D21" s="10" t="s">
        <v>36</v>
      </c>
      <c r="E21" s="10" t="s">
        <v>34</v>
      </c>
      <c r="F21" s="18"/>
      <c r="G21" s="18"/>
      <c r="H21" s="19"/>
      <c r="J21" s="38"/>
      <c r="K21" s="31">
        <f>K20+D14</f>
        <v>12129.3</v>
      </c>
      <c r="L21" s="31">
        <f>L19+SUM(AE19:AG19)</f>
        <v>90.800000000000011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f>E14</f>
        <v>4.8</v>
      </c>
      <c r="AI21" s="31">
        <f t="shared" ref="AI21:AJ21" si="17">F14</f>
        <v>5.0999999999999996</v>
      </c>
      <c r="AJ21" s="31">
        <f t="shared" si="17"/>
        <v>5.7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4"/>
      <c r="AS21" s="24"/>
      <c r="AU21" s="31" t="s">
        <v>15</v>
      </c>
      <c r="AV21" s="31"/>
      <c r="AW21" s="31">
        <v>0</v>
      </c>
      <c r="AX21" s="31">
        <f>AX16</f>
        <v>14718.3</v>
      </c>
      <c r="AY21" s="31">
        <v>0</v>
      </c>
      <c r="AZ21" s="31">
        <f>AZ16</f>
        <v>139.30000000000001</v>
      </c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3:65" x14ac:dyDescent="0.25">
      <c r="C22" s="5" t="s">
        <v>16</v>
      </c>
      <c r="D22" s="11">
        <v>1000</v>
      </c>
      <c r="E22" s="11">
        <v>0</v>
      </c>
      <c r="F22" s="19"/>
      <c r="G22" s="19"/>
      <c r="J22" s="38" t="str">
        <f>C15</f>
        <v>Cluster09</v>
      </c>
      <c r="K22" s="31">
        <f>K21</f>
        <v>12129.3</v>
      </c>
      <c r="L22" s="31">
        <f>L20+SUM(AH20:AJ20)</f>
        <v>106.4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f>E15</f>
        <v>5</v>
      </c>
      <c r="AL22" s="31">
        <f t="shared" ref="AL22:AM22" si="18">F15</f>
        <v>5.3</v>
      </c>
      <c r="AM22" s="31">
        <f t="shared" si="18"/>
        <v>5.6</v>
      </c>
      <c r="AN22" s="31">
        <v>0</v>
      </c>
      <c r="AO22" s="31">
        <v>0</v>
      </c>
      <c r="AP22" s="31">
        <v>0</v>
      </c>
      <c r="AQ22" s="31">
        <v>0</v>
      </c>
      <c r="AR22" s="24"/>
      <c r="AS22" s="24"/>
      <c r="AU22" s="32"/>
      <c r="AV22" s="32"/>
      <c r="AW22" s="32"/>
      <c r="AX22" s="32"/>
      <c r="AY22" s="32"/>
      <c r="AZ22" s="32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3:65" x14ac:dyDescent="0.25">
      <c r="J23" s="38"/>
      <c r="K23" s="31">
        <f>K22+D15</f>
        <v>14312.9</v>
      </c>
      <c r="L23" s="31">
        <f>L21+SUM(AH21:AJ21)</f>
        <v>106.4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f>E15</f>
        <v>5</v>
      </c>
      <c r="AL23" s="31">
        <f t="shared" ref="AL23:AM23" si="19">F15</f>
        <v>5.3</v>
      </c>
      <c r="AM23" s="31">
        <f t="shared" si="19"/>
        <v>5.6</v>
      </c>
      <c r="AN23" s="31">
        <v>0</v>
      </c>
      <c r="AO23" s="31">
        <v>0</v>
      </c>
      <c r="AP23" s="31">
        <v>0</v>
      </c>
      <c r="AQ23" s="31">
        <v>0</v>
      </c>
      <c r="AR23" s="24"/>
      <c r="AS23" s="24"/>
      <c r="AU23" s="31"/>
      <c r="AV23" s="31"/>
      <c r="AW23" s="31"/>
      <c r="AX23" s="31"/>
      <c r="AY23" s="31"/>
      <c r="AZ23" s="31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3:65" x14ac:dyDescent="0.25">
      <c r="C24" s="12" t="s">
        <v>33</v>
      </c>
      <c r="D24" s="8"/>
      <c r="J24" s="38" t="str">
        <f>C16</f>
        <v>Cluster10</v>
      </c>
      <c r="K24" s="31">
        <f>K23</f>
        <v>14312.9</v>
      </c>
      <c r="L24" s="31">
        <f>L22+SUM(AK22:AM22)</f>
        <v>122.30000000000001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f>E16</f>
        <v>5.7</v>
      </c>
      <c r="AO24" s="31">
        <f t="shared" ref="AO24:AP24" si="20">F16</f>
        <v>5.3</v>
      </c>
      <c r="AP24" s="31">
        <f t="shared" si="20"/>
        <v>6</v>
      </c>
      <c r="AQ24" s="31">
        <v>0</v>
      </c>
      <c r="AR24" s="24"/>
      <c r="AS24" s="24"/>
      <c r="AU24" s="32"/>
      <c r="AV24" s="32"/>
      <c r="AW24" s="32"/>
      <c r="AX24" s="32"/>
      <c r="AY24" s="32"/>
      <c r="AZ24" s="32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3:65" x14ac:dyDescent="0.25">
      <c r="J25" s="38"/>
      <c r="K25" s="31">
        <f>K24+D16</f>
        <v>14718.3</v>
      </c>
      <c r="L25" s="31">
        <f>L23+SUM(AK23:AM23)</f>
        <v>122.30000000000001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f>E16</f>
        <v>5.7</v>
      </c>
      <c r="AO25" s="31">
        <f t="shared" ref="AO25:AP25" si="21">F16</f>
        <v>5.3</v>
      </c>
      <c r="AP25" s="31">
        <f t="shared" si="21"/>
        <v>6</v>
      </c>
      <c r="AQ25" s="31">
        <v>0</v>
      </c>
      <c r="AR25" s="24"/>
      <c r="AS25" s="24"/>
      <c r="AU25" s="32"/>
      <c r="AV25" s="32"/>
      <c r="AW25" s="32"/>
      <c r="AX25" s="32"/>
      <c r="AY25" s="32"/>
      <c r="AZ25" s="32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3:65" x14ac:dyDescent="0.25">
      <c r="C26" s="1" t="s">
        <v>37</v>
      </c>
      <c r="J26" s="38" t="str">
        <f>C22</f>
        <v>Border right &amp; top</v>
      </c>
      <c r="K26" s="31">
        <f>K25</f>
        <v>14718.3</v>
      </c>
      <c r="L26" s="31">
        <f>L24+SUM(AN24:AP24)</f>
        <v>139.30000000000001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f>E22</f>
        <v>0</v>
      </c>
      <c r="AR26" s="24"/>
      <c r="AS26" s="24"/>
      <c r="AU26" s="33"/>
      <c r="AV26" s="32"/>
      <c r="AW26" s="32"/>
      <c r="AX26" s="32"/>
      <c r="AY26" s="32"/>
      <c r="AZ26" s="32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3:65" x14ac:dyDescent="0.25">
      <c r="J27" s="38"/>
      <c r="K27" s="31">
        <f>K26+D22</f>
        <v>15718.3</v>
      </c>
      <c r="L27" s="31">
        <f>L25+SUM(AN25:AP25)</f>
        <v>139.30000000000001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f>E22</f>
        <v>0</v>
      </c>
      <c r="AR27" s="24"/>
      <c r="AS27" s="24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3:65" x14ac:dyDescent="0.25">
      <c r="C28" s="1" t="s">
        <v>8</v>
      </c>
      <c r="J28" s="34"/>
      <c r="K28" s="31">
        <f>K27</f>
        <v>15718.3</v>
      </c>
      <c r="L28" s="31">
        <f>L27</f>
        <v>139.30000000000001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f>E22</f>
        <v>0</v>
      </c>
      <c r="AR28" s="24"/>
      <c r="AS28" s="24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3:65" x14ac:dyDescent="0.25">
      <c r="C29" s="1" t="s">
        <v>41</v>
      </c>
      <c r="J29" s="34"/>
      <c r="K29" s="35"/>
      <c r="L29" s="35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BA29" s="16"/>
      <c r="BB29" s="17"/>
      <c r="BC29" s="16"/>
      <c r="BD29" s="17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3:65" x14ac:dyDescent="0.25">
      <c r="C30" s="1" t="s">
        <v>38</v>
      </c>
      <c r="J30" s="30"/>
      <c r="K30" s="35"/>
      <c r="L30" s="35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3:65" x14ac:dyDescent="0.25">
      <c r="C31" s="1" t="s">
        <v>39</v>
      </c>
      <c r="J31" s="30"/>
      <c r="K31" s="35"/>
      <c r="L31" s="35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3:65" x14ac:dyDescent="0.25">
      <c r="C32" s="8" t="s">
        <v>9</v>
      </c>
      <c r="J32" s="30"/>
      <c r="K32" s="35"/>
      <c r="L32" s="35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3:65" x14ac:dyDescent="0.25">
      <c r="C33" s="41" t="s">
        <v>40</v>
      </c>
      <c r="H33" s="8"/>
      <c r="J33" s="30"/>
      <c r="K33" s="35"/>
      <c r="L33" s="35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3:65" x14ac:dyDescent="0.25">
      <c r="C34" s="1" t="s">
        <v>13</v>
      </c>
      <c r="D34" s="8" t="s">
        <v>10</v>
      </c>
      <c r="E34" s="8"/>
      <c r="F34" s="8"/>
      <c r="G34" s="8"/>
      <c r="H34" s="8"/>
      <c r="J34" s="30"/>
      <c r="K34" s="35"/>
      <c r="L34" s="35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3:65" x14ac:dyDescent="0.25">
      <c r="D35" s="8" t="s">
        <v>11</v>
      </c>
      <c r="E35" s="8"/>
      <c r="F35" s="8"/>
      <c r="G35" s="8"/>
      <c r="J35" s="30"/>
      <c r="K35" s="35"/>
      <c r="L35" s="35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3:65" x14ac:dyDescent="0.25">
      <c r="C36" s="13" t="s">
        <v>14</v>
      </c>
      <c r="D36" s="8" t="s">
        <v>12</v>
      </c>
      <c r="J36" s="30"/>
      <c r="K36" s="35"/>
      <c r="L36" s="35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3:65" x14ac:dyDescent="0.25">
      <c r="J37" s="30"/>
      <c r="K37" s="35"/>
      <c r="L37" s="35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3:65" x14ac:dyDescent="0.25">
      <c r="J38" s="30"/>
      <c r="K38" s="35"/>
      <c r="L38" s="35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3:65" x14ac:dyDescent="0.25">
      <c r="J39" s="30"/>
      <c r="K39" s="35"/>
      <c r="L39" s="35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37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3:65" x14ac:dyDescent="0.25">
      <c r="J40" s="30"/>
      <c r="K40" s="35"/>
      <c r="L40" s="35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37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3:65" x14ac:dyDescent="0.25">
      <c r="J41" s="24"/>
      <c r="K41" s="35"/>
      <c r="L41" s="35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37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3:65" x14ac:dyDescent="0.25"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</sheetData>
  <mergeCells count="15">
    <mergeCell ref="B5:B6"/>
    <mergeCell ref="C5:C6"/>
    <mergeCell ref="D5:D6"/>
    <mergeCell ref="E5:G5"/>
    <mergeCell ref="J16:J17"/>
    <mergeCell ref="J6:J7"/>
    <mergeCell ref="J8:J9"/>
    <mergeCell ref="J10:J11"/>
    <mergeCell ref="J12:J13"/>
    <mergeCell ref="J14:J15"/>
    <mergeCell ref="J18:J19"/>
    <mergeCell ref="J20:J21"/>
    <mergeCell ref="J22:J23"/>
    <mergeCell ref="J24:J25"/>
    <mergeCell ref="J26:J27"/>
  </mergeCells>
  <hyperlinks>
    <hyperlink ref="C32" r:id="rId1"/>
    <hyperlink ref="D34" r:id="rId2"/>
    <hyperlink ref="D36" r:id="rId3"/>
    <hyperlink ref="D35" r:id="rId4"/>
  </hyperlinks>
  <pageMargins left="0.70866141732283472" right="0.70866141732283472" top="0.74803149606299213" bottom="0.74803149606299213" header="0.31496062992125984" footer="0.31496062992125984"/>
  <pageSetup paperSize="9" scale="33" orientation="landscape" horizontalDpi="0" verticalDpi="0" r:id="rId5"/>
  <headerFooter>
    <oddFooter>&amp;L&amp;F&amp;R&amp;A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Vector10 box3</vt:lpstr>
      <vt:lpstr>Sheet2</vt:lpstr>
      <vt:lpstr>Sheet3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2011-12-10T13:29:41Z</cp:lastPrinted>
  <dcterms:created xsi:type="dcterms:W3CDTF">2011-09-13T15:36:48Z</dcterms:created>
  <dcterms:modified xsi:type="dcterms:W3CDTF">2012-12-02T21:28:51Z</dcterms:modified>
</cp:coreProperties>
</file>