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12585" yWindow="-15" windowWidth="12630" windowHeight="9240"/>
  </bookViews>
  <sheets>
    <sheet name="new" sheetId="1" r:id="rId1"/>
    <sheet name="Tabelle2" sheetId="7" r:id="rId2"/>
    <sheet name="Tabelle3" sheetId="3" r:id="rId3"/>
  </sheets>
  <definedNames>
    <definedName name="x0">new!$Z$43</definedName>
    <definedName name="xmax">new!$Z$44</definedName>
  </definedNames>
  <calcPr calcId="145621"/>
</workbook>
</file>

<file path=xl/calcChain.xml><?xml version="1.0" encoding="utf-8"?>
<calcChain xmlns="http://schemas.openxmlformats.org/spreadsheetml/2006/main">
  <c r="I34" i="1" l="1"/>
  <c r="J7" i="1" s="1"/>
  <c r="I33" i="1"/>
  <c r="I29" i="1" l="1"/>
  <c r="I30" i="1" s="1"/>
  <c r="I8" i="1" s="1"/>
  <c r="J8" i="1" l="1"/>
  <c r="K8" i="1"/>
  <c r="I9" i="1"/>
  <c r="K9" i="1" l="1"/>
  <c r="J9" i="1"/>
  <c r="I10" i="1"/>
  <c r="K10" i="1" l="1"/>
  <c r="J10" i="1"/>
  <c r="I11" i="1"/>
  <c r="K11" i="1" l="1"/>
  <c r="J11" i="1"/>
  <c r="I12" i="1"/>
  <c r="J12" i="1" l="1"/>
  <c r="K12" i="1"/>
  <c r="I13" i="1"/>
  <c r="K13" i="1" l="1"/>
  <c r="J13" i="1"/>
  <c r="I14" i="1"/>
  <c r="K14" i="1" l="1"/>
  <c r="J14" i="1"/>
  <c r="I15" i="1"/>
  <c r="J15" i="1" l="1"/>
  <c r="K15" i="1"/>
  <c r="I16" i="1"/>
  <c r="K16" i="1" l="1"/>
  <c r="J16" i="1"/>
  <c r="I17" i="1"/>
  <c r="K17" i="1" l="1"/>
  <c r="J17" i="1"/>
  <c r="I18" i="1"/>
  <c r="J18" i="1" l="1"/>
  <c r="K18" i="1"/>
  <c r="I19" i="1"/>
  <c r="K19" i="1" l="1"/>
  <c r="J19" i="1"/>
  <c r="I20" i="1"/>
  <c r="K20" i="1" l="1"/>
  <c r="J20" i="1"/>
  <c r="I21" i="1"/>
  <c r="J21" i="1" l="1"/>
  <c r="K21" i="1"/>
  <c r="I22" i="1"/>
  <c r="K22" i="1" l="1"/>
  <c r="J22" i="1"/>
  <c r="I23" i="1"/>
  <c r="J23" i="1" l="1"/>
  <c r="K23" i="1"/>
  <c r="I24" i="1"/>
  <c r="J24" i="1" l="1"/>
  <c r="K24" i="1"/>
  <c r="I25" i="1"/>
  <c r="K25" i="1" l="1"/>
  <c r="J25" i="1"/>
  <c r="I26" i="1"/>
  <c r="K26" i="1" l="1"/>
  <c r="J26" i="1"/>
  <c r="I27" i="1"/>
  <c r="K27" i="1" l="1"/>
  <c r="I35" i="1" s="1"/>
  <c r="D10" i="1" s="1"/>
  <c r="J27" i="1"/>
</calcChain>
</file>

<file path=xl/sharedStrings.xml><?xml version="1.0" encoding="utf-8"?>
<sst xmlns="http://schemas.openxmlformats.org/spreadsheetml/2006/main" count="36" uniqueCount="36">
  <si>
    <t>Index</t>
  </si>
  <si>
    <t>α</t>
  </si>
  <si>
    <t>xk</t>
  </si>
  <si>
    <t>yk</t>
  </si>
  <si>
    <t>xmin</t>
  </si>
  <si>
    <t>xmax</t>
  </si>
  <si>
    <t>αmax</t>
  </si>
  <si>
    <t>Δα</t>
  </si>
  <si>
    <t>www.bengin.net</t>
  </si>
  <si>
    <t>peter.bretscher@bengin.com</t>
  </si>
  <si>
    <t>Use value analysis</t>
  </si>
  <si>
    <t>subjective value indicators (Use value I) [i$]</t>
  </si>
  <si>
    <t>Cost</t>
  </si>
  <si>
    <t>Price</t>
  </si>
  <si>
    <t>Name x-axis:</t>
  </si>
  <si>
    <t>Name y-axis:</t>
  </si>
  <si>
    <t>left-x</t>
  </si>
  <si>
    <t>right-x</t>
  </si>
  <si>
    <t>y</t>
  </si>
  <si>
    <t>monetary indicator (costs, prices) [$]</t>
  </si>
  <si>
    <t>const 1</t>
  </si>
  <si>
    <t>const 2</t>
  </si>
  <si>
    <t>const 3</t>
  </si>
  <si>
    <t>const 4</t>
  </si>
  <si>
    <t>const 5</t>
  </si>
  <si>
    <t>INSEDE/bengin Vectortools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</si>
  <si>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</si>
  <si>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</si>
  <si>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</si>
  <si>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</si>
  <si>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</si>
  <si>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Additional infos</t>
  </si>
  <si>
    <t>@ Google+</t>
  </si>
  <si>
    <t>www.insede.org</t>
  </si>
  <si>
    <t>y-value (result)</t>
  </si>
  <si>
    <t>https://plus.google.com/107048744275438760860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</si>
</sst>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0" xfId="0" quotePrefix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0" xfId="0" applyFont="1" applyAlignment="1">
      <alignment horizontal="left"/>
    </xf>
    <xf numFmtId="0" fontId="7" fillId="0" borderId="0" xfId="0" applyFont="1" applyFill="1"/>
    <xf numFmtId="4" fontId="7" fillId="0" borderId="0" xfId="0" applyNumberFormat="1" applyFont="1" applyFill="1"/>
    <xf numFmtId="4" fontId="3" fillId="0" borderId="0" xfId="0" applyNumberFormat="1" applyFont="1"/>
    <xf numFmtId="4" fontId="6" fillId="0" borderId="0" xfId="0" applyNumberFormat="1" applyFont="1"/>
    <xf numFmtId="0" fontId="3" fillId="0" borderId="2" xfId="0" applyFont="1" applyBorder="1"/>
    <xf numFmtId="4" fontId="3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0" xfId="1"/>
    <xf numFmtId="0" fontId="3" fillId="0" borderId="0" xfId="0" quotePrefix="1" applyFont="1"/>
    <xf numFmtId="1" fontId="3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E1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new!$B$3</c:f>
          <c:strCache>
            <c:ptCount val="1"/>
            <c:pt idx="0">
              <c:v>Use value analysis</c:v>
            </c:pt>
          </c:strCache>
        </c:strRef>
      </c:tx>
      <c:layout>
        <c:manualLayout>
          <c:xMode val="edge"/>
          <c:yMode val="edge"/>
          <c:x val="0.36287358688007143"/>
          <c:y val="4.4607808915348268E-2"/>
        </c:manualLayout>
      </c:layout>
      <c:overlay val="1"/>
      <c:txPr>
        <a:bodyPr/>
        <a:lstStyle/>
        <a:p>
          <a:pPr>
            <a:defRPr sz="18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016416771360905"/>
          <c:y val="0.14146139920699213"/>
          <c:w val="0.71173814493699772"/>
          <c:h val="0.670557201906845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new!$B$8</c:f>
              <c:strCache>
                <c:ptCount val="1"/>
                <c:pt idx="0">
                  <c:v>Price</c:v>
                </c:pt>
              </c:strCache>
            </c:strRef>
          </c:tx>
          <c:spPr>
            <a:ln w="25400">
              <a:solidFill>
                <a:srgbClr val="00B050"/>
              </a:solidFill>
              <a:tailEnd type="none"/>
            </a:ln>
          </c:spPr>
          <c:marker>
            <c:symbol val="none"/>
          </c:marker>
          <c:dLbls>
            <c:delete val="1"/>
          </c:dLbls>
          <c:xVal>
            <c:numRef>
              <c:f>new!$J$7:$J$27</c:f>
              <c:numCache>
                <c:formatCode>0</c:formatCode>
                <c:ptCount val="21"/>
                <c:pt idx="0">
                  <c:v>270</c:v>
                </c:pt>
                <c:pt idx="1">
                  <c:v>269.62997438373492</c:v>
                </c:pt>
                <c:pt idx="2">
                  <c:v>268.52091174943376</c:v>
                </c:pt>
                <c:pt idx="3">
                  <c:v>266.67585196068723</c:v>
                </c:pt>
                <c:pt idx="4">
                  <c:v>264.09985219812756</c:v>
                </c:pt>
                <c:pt idx="5">
                  <c:v>260.79997309804844</c:v>
                </c:pt>
                <c:pt idx="6">
                  <c:v>256.78525939969143</c:v>
                </c:pt>
                <c:pt idx="7">
                  <c:v>252.06671515424446</c:v>
                </c:pt>
                <c:pt idx="8">
                  <c:v>246.65727356350223</c:v>
                </c:pt>
                <c:pt idx="9">
                  <c:v>240.57176153085933</c:v>
                </c:pt>
                <c:pt idx="10">
                  <c:v>233.82685902179841</c:v>
                </c:pt>
                <c:pt idx="11">
                  <c:v>226.44105334526449</c:v>
                </c:pt>
                <c:pt idx="12">
                  <c:v>218.43458848123581</c:v>
                </c:pt>
                <c:pt idx="13">
                  <c:v>209.82940959338214</c:v>
                </c:pt>
                <c:pt idx="14">
                  <c:v>200.64910287889649</c:v>
                </c:pt>
                <c:pt idx="15">
                  <c:v>190.91883092036784</c:v>
                </c:pt>
                <c:pt idx="16">
                  <c:v>180.66526371689176</c:v>
                </c:pt>
                <c:pt idx="17">
                  <c:v>169.91650558345614</c:v>
                </c:pt>
                <c:pt idx="18">
                  <c:v>158.7020181189678</c:v>
                </c:pt>
                <c:pt idx="19">
                  <c:v>147.05253945405738</c:v>
                </c:pt>
                <c:pt idx="20">
                  <c:v>135.00000000000009</c:v>
                </c:pt>
              </c:numCache>
            </c:numRef>
          </c:xVal>
          <c:yVal>
            <c:numRef>
              <c:f>new!$K$7:$K$27</c:f>
              <c:numCache>
                <c:formatCode>0</c:formatCode>
                <c:ptCount val="21"/>
                <c:pt idx="0">
                  <c:v>0</c:v>
                </c:pt>
                <c:pt idx="1">
                  <c:v>14.130708185594834</c:v>
                </c:pt>
                <c:pt idx="2">
                  <c:v>28.222685082266434</c:v>
                </c:pt>
                <c:pt idx="3">
                  <c:v>42.237305560862332</c:v>
                </c:pt>
                <c:pt idx="4">
                  <c:v>56.136156520795012</c:v>
                </c:pt>
                <c:pt idx="5">
                  <c:v>69.881142177680601</c:v>
                </c:pt>
                <c:pt idx="6">
                  <c:v>83.434588481235792</c:v>
                </c:pt>
                <c:pt idx="7">
                  <c:v>96.759346377231068</c:v>
                </c:pt>
                <c:pt idx="8">
                  <c:v>109.81889363046605</c:v>
                </c:pt>
                <c:pt idx="9">
                  <c:v>122.57743492967764</c:v>
                </c:pt>
                <c:pt idx="10">
                  <c:v>135</c:v>
                </c:pt>
                <c:pt idx="11">
                  <c:v>147.05253945405732</c:v>
                </c:pt>
                <c:pt idx="12">
                  <c:v>158.70201811896774</c:v>
                </c:pt>
                <c:pt idx="13">
                  <c:v>169.91650558345609</c:v>
                </c:pt>
                <c:pt idx="14">
                  <c:v>180.6652637168917</c:v>
                </c:pt>
                <c:pt idx="15">
                  <c:v>190.91883092036781</c:v>
                </c:pt>
                <c:pt idx="16">
                  <c:v>200.64910287889643</c:v>
                </c:pt>
                <c:pt idx="17">
                  <c:v>209.82940959338211</c:v>
                </c:pt>
                <c:pt idx="18">
                  <c:v>218.43458848123575</c:v>
                </c:pt>
                <c:pt idx="19">
                  <c:v>226.44105334526444</c:v>
                </c:pt>
                <c:pt idx="20">
                  <c:v>233.82685902179838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new!$B$7</c:f>
              <c:strCache>
                <c:ptCount val="1"/>
                <c:pt idx="0">
                  <c:v>Cost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(new!$I$33,new!$J$27)</c:f>
              <c:numCache>
                <c:formatCode>0</c:formatCode>
                <c:ptCount val="2"/>
                <c:pt idx="0">
                  <c:v>135</c:v>
                </c:pt>
                <c:pt idx="1">
                  <c:v>135.00000000000009</c:v>
                </c:pt>
              </c:numCache>
            </c:numRef>
          </c:xVal>
          <c:yVal>
            <c:numRef>
              <c:f>(new!$I$36,new!$I$35)</c:f>
              <c:numCache>
                <c:formatCode>0</c:formatCode>
                <c:ptCount val="2"/>
                <c:pt idx="0">
                  <c:v>0</c:v>
                </c:pt>
                <c:pt idx="1">
                  <c:v>233.82685902179838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new!$B$10</c:f>
              <c:strCache>
                <c:ptCount val="1"/>
                <c:pt idx="0">
                  <c:v>y-value (result)</c:v>
                </c:pt>
              </c:strCache>
            </c:strRef>
          </c:tx>
          <c:spPr>
            <a:ln w="25400">
              <a:solidFill>
                <a:srgbClr val="0000E1"/>
              </a:solidFill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(new!$I$36,new!$I$33)</c:f>
              <c:numCache>
                <c:formatCode>0</c:formatCode>
                <c:ptCount val="2"/>
                <c:pt idx="0">
                  <c:v>0</c:v>
                </c:pt>
                <c:pt idx="1">
                  <c:v>135</c:v>
                </c:pt>
              </c:numCache>
            </c:numRef>
          </c:xVal>
          <c:yVal>
            <c:numRef>
              <c:f>(new!$K$27,new!$I$35)</c:f>
              <c:numCache>
                <c:formatCode>0</c:formatCode>
                <c:ptCount val="2"/>
                <c:pt idx="0">
                  <c:v>233.82685902179838</c:v>
                </c:pt>
                <c:pt idx="1">
                  <c:v>233.82685902179838</c:v>
                </c:pt>
              </c:numCache>
            </c:numRef>
          </c:yVal>
          <c:smooth val="1"/>
        </c:ser>
        <c:ser>
          <c:idx val="3"/>
          <c:order val="3"/>
          <c:tx>
            <c:v>ValueVector</c:v>
          </c:tx>
          <c:spPr>
            <a:ln w="127000">
              <a:solidFill>
                <a:srgbClr val="00B05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(new!$I$36,new!$I$33)</c:f>
              <c:numCache>
                <c:formatCode>0</c:formatCode>
                <c:ptCount val="2"/>
                <c:pt idx="0">
                  <c:v>0</c:v>
                </c:pt>
                <c:pt idx="1">
                  <c:v>135</c:v>
                </c:pt>
              </c:numCache>
            </c:numRef>
          </c:xVal>
          <c:yVal>
            <c:numRef>
              <c:f>(new!$I$36,new!$I$35)</c:f>
              <c:numCache>
                <c:formatCode>0</c:formatCode>
                <c:ptCount val="2"/>
                <c:pt idx="0">
                  <c:v>0</c:v>
                </c:pt>
                <c:pt idx="1">
                  <c:v>233.82685902179838</c:v>
                </c:pt>
              </c:numCache>
            </c:numRef>
          </c:yVal>
          <c:smooth val="1"/>
        </c:ser>
        <c:ser>
          <c:idx val="4"/>
          <c:order val="4"/>
          <c:tx>
            <c:v>achsenmax gleich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new!$J$7</c:f>
              <c:numCache>
                <c:formatCode>0</c:formatCode>
                <c:ptCount val="1"/>
                <c:pt idx="0">
                  <c:v>270</c:v>
                </c:pt>
              </c:numCache>
            </c:numRef>
          </c:xVal>
          <c:yVal>
            <c:numRef>
              <c:f>new!$I$34</c:f>
              <c:numCache>
                <c:formatCode>0</c:formatCode>
                <c:ptCount val="1"/>
                <c:pt idx="0">
                  <c:v>270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602112"/>
        <c:axId val="192604032"/>
      </c:scatterChart>
      <c:valAx>
        <c:axId val="192602112"/>
        <c:scaling>
          <c:orientation val="minMax"/>
        </c:scaling>
        <c:delete val="0"/>
        <c:axPos val="b"/>
        <c:majorGridlines/>
        <c:title>
          <c:tx>
            <c:strRef>
              <c:f>new!$C$12</c:f>
              <c:strCache>
                <c:ptCount val="1"/>
                <c:pt idx="0">
                  <c:v>monetary indicator (costs, prices) [$]</c:v>
                </c:pt>
              </c:strCache>
            </c:strRef>
          </c:tx>
          <c:layout>
            <c:manualLayout>
              <c:xMode val="edge"/>
              <c:yMode val="edge"/>
              <c:x val="0.48084418369272458"/>
              <c:y val="0.88445249978529472"/>
            </c:manualLayout>
          </c:layout>
          <c:overlay val="0"/>
          <c:txPr>
            <a:bodyPr/>
            <a:lstStyle/>
            <a:p>
              <a:pPr>
                <a:defRPr sz="1200"/>
              </a:pPr>
              <a:endParaRPr lang="de-DE"/>
            </a:p>
          </c:txPr>
        </c:title>
        <c:numFmt formatCode="#'##0" sourceLinked="0"/>
        <c:majorTickMark val="out"/>
        <c:minorTickMark val="none"/>
        <c:tickLblPos val="nextTo"/>
        <c:crossAx val="192604032"/>
        <c:crosses val="autoZero"/>
        <c:crossBetween val="midCat"/>
      </c:valAx>
      <c:valAx>
        <c:axId val="192604032"/>
        <c:scaling>
          <c:orientation val="minMax"/>
        </c:scaling>
        <c:delete val="0"/>
        <c:axPos val="l"/>
        <c:majorGridlines/>
        <c:title>
          <c:tx>
            <c:strRef>
              <c:f>new!$C$13</c:f>
              <c:strCache>
                <c:ptCount val="1"/>
                <c:pt idx="0">
                  <c:v>subjective value indicators (Use value I) [i$]</c:v>
                </c:pt>
              </c:strCache>
            </c:strRef>
          </c:tx>
          <c:layout>
            <c:manualLayout>
              <c:xMode val="edge"/>
              <c:yMode val="edge"/>
              <c:x val="3.9875058200262131E-2"/>
              <c:y val="4.7698314907366063E-2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crossAx val="19260211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549283122487731"/>
          <c:y val="0.9453902288302839"/>
          <c:w val="0.73474432271345291"/>
          <c:h val="4.1004331422084483E-2"/>
        </c:manualLayout>
      </c:layout>
      <c:overlay val="0"/>
    </c:legend>
    <c:plotVisOnly val="1"/>
    <c:dispBlanksAs val="gap"/>
    <c:showDLblsOverMax val="0"/>
  </c:chart>
  <c:printSettings>
    <c:headerFooter/>
    <c:pageMargins b="0.78740157480314965" l="0.70866141732283472" r="0.70866141732283472" t="0.78740157480314965" header="0.31496062992125984" footer="0.3149606299212598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0</xdr:row>
      <xdr:rowOff>238124</xdr:rowOff>
    </xdr:from>
    <xdr:to>
      <xdr:col>13</xdr:col>
      <xdr:colOff>38100</xdr:colOff>
      <xdr:row>30</xdr:row>
      <xdr:rowOff>133350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P49"/>
  <sheetViews>
    <sheetView tabSelected="1" zoomScaleNormal="100" workbookViewId="0">
      <selection activeCell="R4" sqref="R4"/>
    </sheetView>
  </sheetViews>
  <sheetFormatPr baseColWidth="10" defaultRowHeight="15" x14ac:dyDescent="0.25"/>
  <cols>
    <col min="1" max="1" width="5.7109375" style="3" customWidth="1"/>
    <col min="2" max="2" width="14.5703125" style="3" customWidth="1"/>
    <col min="3" max="3" width="11.42578125" style="3"/>
    <col min="4" max="6" width="11.42578125" style="13"/>
    <col min="7" max="7" width="11.42578125" style="21"/>
    <col min="8" max="11" width="11.42578125" style="22"/>
    <col min="12" max="12" width="11.42578125" style="21"/>
    <col min="13" max="16384" width="11.42578125" style="3"/>
  </cols>
  <sheetData>
    <row r="1" spans="1:15" ht="18.75" x14ac:dyDescent="0.3">
      <c r="A1" s="17" t="s">
        <v>25</v>
      </c>
    </row>
    <row r="2" spans="1:15" ht="18.75" x14ac:dyDescent="0.3">
      <c r="A2" s="17"/>
    </row>
    <row r="3" spans="1:15" s="4" customFormat="1" ht="18.75" customHeight="1" x14ac:dyDescent="0.4">
      <c r="B3" s="18" t="s">
        <v>10</v>
      </c>
      <c r="D3" s="14"/>
      <c r="E3" s="14"/>
      <c r="F3" s="14"/>
      <c r="G3" s="23"/>
      <c r="H3" s="24"/>
      <c r="I3" s="24"/>
      <c r="J3" s="24"/>
      <c r="K3" s="24"/>
      <c r="L3" s="23"/>
      <c r="O3" s="5"/>
    </row>
    <row r="6" spans="1:15" x14ac:dyDescent="0.25">
      <c r="H6" s="25" t="s">
        <v>0</v>
      </c>
      <c r="I6" s="26" t="s">
        <v>1</v>
      </c>
      <c r="J6" s="27" t="s">
        <v>2</v>
      </c>
      <c r="K6" s="27" t="s">
        <v>3</v>
      </c>
    </row>
    <row r="7" spans="1:15" x14ac:dyDescent="0.25">
      <c r="B7" s="8" t="s">
        <v>12</v>
      </c>
      <c r="C7" s="8" t="s">
        <v>4</v>
      </c>
      <c r="D7" s="9">
        <v>135</v>
      </c>
      <c r="H7" s="25">
        <v>0</v>
      </c>
      <c r="I7" s="27">
        <v>0</v>
      </c>
      <c r="J7" s="27">
        <f>I34</f>
        <v>270</v>
      </c>
      <c r="K7" s="27">
        <v>0</v>
      </c>
    </row>
    <row r="8" spans="1:15" x14ac:dyDescent="0.25">
      <c r="B8" s="8" t="s">
        <v>13</v>
      </c>
      <c r="C8" s="8" t="s">
        <v>5</v>
      </c>
      <c r="D8" s="9">
        <v>270</v>
      </c>
      <c r="H8" s="25">
        <v>1</v>
      </c>
      <c r="I8" s="27">
        <f>I7+$I$30</f>
        <v>5.2359877559829883E-2</v>
      </c>
      <c r="J8" s="27">
        <f>$I$34*COS(I8)</f>
        <v>269.62997438373492</v>
      </c>
      <c r="K8" s="27">
        <f>$I$34*SIN(I8)</f>
        <v>14.130708185594834</v>
      </c>
    </row>
    <row r="9" spans="1:15" x14ac:dyDescent="0.25">
      <c r="H9" s="25">
        <v>2</v>
      </c>
      <c r="I9" s="27">
        <f t="shared" ref="I9:I27" si="0">I8+$I$30</f>
        <v>0.10471975511965977</v>
      </c>
      <c r="J9" s="27">
        <f t="shared" ref="J9:J27" si="1">$I$34*COS(I9)</f>
        <v>268.52091174943376</v>
      </c>
      <c r="K9" s="27">
        <f t="shared" ref="K9:K27" si="2">$I$34*SIN(I9)</f>
        <v>28.222685082266434</v>
      </c>
    </row>
    <row r="10" spans="1:15" x14ac:dyDescent="0.25">
      <c r="B10" s="15" t="s">
        <v>34</v>
      </c>
      <c r="C10" s="15"/>
      <c r="D10" s="16">
        <f>I35</f>
        <v>233.82685902179838</v>
      </c>
      <c r="H10" s="25">
        <v>3</v>
      </c>
      <c r="I10" s="27">
        <f t="shared" si="0"/>
        <v>0.15707963267948966</v>
      </c>
      <c r="J10" s="27">
        <f t="shared" si="1"/>
        <v>266.67585196068723</v>
      </c>
      <c r="K10" s="27">
        <f t="shared" si="2"/>
        <v>42.237305560862332</v>
      </c>
    </row>
    <row r="11" spans="1:15" x14ac:dyDescent="0.25">
      <c r="H11" s="25">
        <v>4</v>
      </c>
      <c r="I11" s="27">
        <f t="shared" si="0"/>
        <v>0.20943951023931953</v>
      </c>
      <c r="J11" s="27">
        <f t="shared" si="1"/>
        <v>264.09985219812756</v>
      </c>
      <c r="K11" s="27">
        <f t="shared" si="2"/>
        <v>56.136156520795012</v>
      </c>
    </row>
    <row r="12" spans="1:15" x14ac:dyDescent="0.25">
      <c r="B12" s="3" t="s">
        <v>14</v>
      </c>
      <c r="C12" s="10" t="s">
        <v>19</v>
      </c>
      <c r="H12" s="25">
        <v>5</v>
      </c>
      <c r="I12" s="27">
        <f t="shared" si="0"/>
        <v>0.26179938779914941</v>
      </c>
      <c r="J12" s="27">
        <f t="shared" si="1"/>
        <v>260.79997309804844</v>
      </c>
      <c r="K12" s="27">
        <f t="shared" si="2"/>
        <v>69.881142177680601</v>
      </c>
    </row>
    <row r="13" spans="1:15" x14ac:dyDescent="0.25">
      <c r="B13" s="3" t="s">
        <v>15</v>
      </c>
      <c r="C13" s="10" t="s">
        <v>11</v>
      </c>
      <c r="H13" s="25">
        <v>6</v>
      </c>
      <c r="I13" s="27">
        <f t="shared" si="0"/>
        <v>0.31415926535897931</v>
      </c>
      <c r="J13" s="27">
        <f t="shared" si="1"/>
        <v>256.78525939969143</v>
      </c>
      <c r="K13" s="27">
        <f t="shared" si="2"/>
        <v>83.434588481235792</v>
      </c>
    </row>
    <row r="14" spans="1:15" x14ac:dyDescent="0.25">
      <c r="B14" s="6"/>
      <c r="C14" s="6"/>
      <c r="D14" s="7"/>
      <c r="F14" s="7"/>
      <c r="G14" s="28"/>
      <c r="H14" s="25">
        <v>7</v>
      </c>
      <c r="I14" s="27">
        <f t="shared" si="0"/>
        <v>0.36651914291880922</v>
      </c>
      <c r="J14" s="27">
        <f t="shared" si="1"/>
        <v>252.06671515424446</v>
      </c>
      <c r="K14" s="27">
        <f t="shared" si="2"/>
        <v>96.759346377231068</v>
      </c>
    </row>
    <row r="15" spans="1:15" x14ac:dyDescent="0.25">
      <c r="B15" s="6"/>
      <c r="C15" s="6"/>
      <c r="D15" s="7"/>
      <c r="E15" s="7"/>
      <c r="F15" s="7"/>
      <c r="G15" s="28"/>
      <c r="H15" s="25">
        <v>8</v>
      </c>
      <c r="I15" s="27">
        <f t="shared" si="0"/>
        <v>0.41887902047863912</v>
      </c>
      <c r="J15" s="27">
        <f t="shared" si="1"/>
        <v>246.65727356350223</v>
      </c>
      <c r="K15" s="27">
        <f t="shared" si="2"/>
        <v>109.81889363046605</v>
      </c>
    </row>
    <row r="16" spans="1:15" x14ac:dyDescent="0.25">
      <c r="B16" s="6"/>
      <c r="C16" s="1"/>
      <c r="D16" s="7"/>
      <c r="F16" s="7"/>
      <c r="G16" s="28"/>
      <c r="H16" s="25">
        <v>9</v>
      </c>
      <c r="I16" s="27">
        <f t="shared" si="0"/>
        <v>0.47123889803846902</v>
      </c>
      <c r="J16" s="27">
        <f t="shared" si="1"/>
        <v>240.57176153085933</v>
      </c>
      <c r="K16" s="27">
        <f t="shared" si="2"/>
        <v>122.57743492967764</v>
      </c>
    </row>
    <row r="17" spans="2:14" x14ac:dyDescent="0.25">
      <c r="B17" s="6"/>
      <c r="C17" s="6"/>
      <c r="D17" s="7"/>
      <c r="E17" s="7"/>
      <c r="F17" s="7"/>
      <c r="G17" s="28"/>
      <c r="H17" s="25">
        <v>10</v>
      </c>
      <c r="I17" s="27">
        <f t="shared" si="0"/>
        <v>0.52359877559829893</v>
      </c>
      <c r="J17" s="27">
        <f t="shared" si="1"/>
        <v>233.82685902179841</v>
      </c>
      <c r="K17" s="27">
        <f t="shared" si="2"/>
        <v>135</v>
      </c>
    </row>
    <row r="18" spans="2:14" x14ac:dyDescent="0.25">
      <c r="B18" s="6"/>
      <c r="C18" s="6"/>
      <c r="D18" s="6"/>
      <c r="E18" s="6"/>
      <c r="F18" s="6"/>
      <c r="G18" s="28"/>
      <c r="H18" s="25">
        <v>11</v>
      </c>
      <c r="I18" s="27">
        <f t="shared" si="0"/>
        <v>0.57595865315812877</v>
      </c>
      <c r="J18" s="27">
        <f t="shared" si="1"/>
        <v>226.44105334526449</v>
      </c>
      <c r="K18" s="27">
        <f t="shared" si="2"/>
        <v>147.05253945405732</v>
      </c>
      <c r="L18" s="29"/>
      <c r="M18" s="6"/>
      <c r="N18" s="6"/>
    </row>
    <row r="19" spans="2:14" x14ac:dyDescent="0.25">
      <c r="B19" s="6"/>
      <c r="C19" s="6"/>
      <c r="D19" s="6"/>
      <c r="E19" s="6"/>
      <c r="F19" s="6"/>
      <c r="G19" s="28"/>
      <c r="H19" s="25">
        <v>12</v>
      </c>
      <c r="I19" s="27">
        <f t="shared" si="0"/>
        <v>0.62831853071795862</v>
      </c>
      <c r="J19" s="27">
        <f t="shared" si="1"/>
        <v>218.43458848123581</v>
      </c>
      <c r="K19" s="27">
        <f t="shared" si="2"/>
        <v>158.70201811896774</v>
      </c>
      <c r="L19" s="28"/>
      <c r="M19" s="6"/>
      <c r="N19" s="6"/>
    </row>
    <row r="20" spans="2:14" x14ac:dyDescent="0.25">
      <c r="B20" s="6"/>
      <c r="C20" s="6"/>
      <c r="D20" s="6"/>
      <c r="E20" s="6"/>
      <c r="F20" s="6"/>
      <c r="G20" s="28"/>
      <c r="H20" s="25">
        <v>13</v>
      </c>
      <c r="I20" s="27">
        <f t="shared" si="0"/>
        <v>0.68067840827778847</v>
      </c>
      <c r="J20" s="27">
        <f t="shared" si="1"/>
        <v>209.82940959338214</v>
      </c>
      <c r="K20" s="27">
        <f t="shared" si="2"/>
        <v>169.91650558345609</v>
      </c>
      <c r="L20" s="28"/>
      <c r="M20" s="6"/>
      <c r="N20" s="6"/>
    </row>
    <row r="21" spans="2:14" x14ac:dyDescent="0.25">
      <c r="D21" s="3"/>
      <c r="E21" s="3"/>
      <c r="F21" s="3"/>
      <c r="G21" s="28"/>
      <c r="H21" s="25">
        <v>14</v>
      </c>
      <c r="I21" s="27">
        <f t="shared" si="0"/>
        <v>0.73303828583761832</v>
      </c>
      <c r="J21" s="27">
        <f t="shared" si="1"/>
        <v>200.64910287889649</v>
      </c>
      <c r="K21" s="27">
        <f t="shared" si="2"/>
        <v>180.6652637168917</v>
      </c>
      <c r="L21" s="28"/>
      <c r="M21" s="6"/>
      <c r="N21" s="6"/>
    </row>
    <row r="22" spans="2:14" x14ac:dyDescent="0.25">
      <c r="B22" s="3" t="s">
        <v>26</v>
      </c>
      <c r="G22" s="28"/>
      <c r="H22" s="25">
        <v>15</v>
      </c>
      <c r="I22" s="27">
        <f t="shared" si="0"/>
        <v>0.78539816339744817</v>
      </c>
      <c r="J22" s="27">
        <f t="shared" si="1"/>
        <v>190.91883092036784</v>
      </c>
      <c r="K22" s="27">
        <f t="shared" si="2"/>
        <v>190.91883092036781</v>
      </c>
      <c r="L22" s="28"/>
      <c r="M22" s="6"/>
      <c r="N22" s="6"/>
    </row>
    <row r="23" spans="2:14" x14ac:dyDescent="0.25">
      <c r="G23" s="28"/>
      <c r="H23" s="25">
        <v>16</v>
      </c>
      <c r="I23" s="27">
        <f t="shared" si="0"/>
        <v>0.83775804095727802</v>
      </c>
      <c r="J23" s="27">
        <f t="shared" si="1"/>
        <v>180.66526371689176</v>
      </c>
      <c r="K23" s="27">
        <f t="shared" si="2"/>
        <v>200.64910287889643</v>
      </c>
      <c r="L23" s="28"/>
      <c r="M23" s="6"/>
      <c r="N23" s="6"/>
    </row>
    <row r="24" spans="2:14" x14ac:dyDescent="0.25">
      <c r="B24" s="3" t="s">
        <v>27</v>
      </c>
      <c r="G24" s="28"/>
      <c r="H24" s="25">
        <v>17</v>
      </c>
      <c r="I24" s="27">
        <f t="shared" si="0"/>
        <v>0.89011791851710786</v>
      </c>
      <c r="J24" s="27">
        <f t="shared" si="1"/>
        <v>169.91650558345614</v>
      </c>
      <c r="K24" s="27">
        <f t="shared" si="2"/>
        <v>209.82940959338211</v>
      </c>
      <c r="L24" s="28"/>
      <c r="M24" s="6"/>
      <c r="N24" s="6"/>
    </row>
    <row r="25" spans="2:14" x14ac:dyDescent="0.25">
      <c r="B25" s="3" t="s">
        <v>28</v>
      </c>
      <c r="G25" s="28"/>
      <c r="H25" s="25">
        <v>18</v>
      </c>
      <c r="I25" s="27">
        <f t="shared" si="0"/>
        <v>0.94247779607693771</v>
      </c>
      <c r="J25" s="27">
        <f t="shared" si="1"/>
        <v>158.7020181189678</v>
      </c>
      <c r="K25" s="27">
        <f t="shared" si="2"/>
        <v>218.43458848123575</v>
      </c>
      <c r="L25" s="28"/>
      <c r="M25" s="6"/>
      <c r="N25" s="6"/>
    </row>
    <row r="26" spans="2:14" x14ac:dyDescent="0.25">
      <c r="B26" s="3" t="s">
        <v>29</v>
      </c>
      <c r="G26" s="28"/>
      <c r="H26" s="25">
        <v>19</v>
      </c>
      <c r="I26" s="27">
        <f t="shared" si="0"/>
        <v>0.99483767363676756</v>
      </c>
      <c r="J26" s="27">
        <f t="shared" si="1"/>
        <v>147.05253945405738</v>
      </c>
      <c r="K26" s="27">
        <f t="shared" si="2"/>
        <v>226.44105334526444</v>
      </c>
      <c r="L26" s="28"/>
      <c r="M26" s="6"/>
      <c r="N26" s="6"/>
    </row>
    <row r="27" spans="2:14" x14ac:dyDescent="0.25">
      <c r="B27" s="3" t="s">
        <v>30</v>
      </c>
      <c r="G27" s="28"/>
      <c r="H27" s="25">
        <v>20</v>
      </c>
      <c r="I27" s="27">
        <f t="shared" si="0"/>
        <v>1.0471975511965974</v>
      </c>
      <c r="J27" s="27">
        <f t="shared" si="1"/>
        <v>135.00000000000009</v>
      </c>
      <c r="K27" s="27">
        <f t="shared" si="2"/>
        <v>233.82685902179838</v>
      </c>
      <c r="L27" s="28"/>
      <c r="M27" s="6"/>
      <c r="N27" s="6"/>
    </row>
    <row r="28" spans="2:14" x14ac:dyDescent="0.25">
      <c r="B28" s="19" t="s">
        <v>9</v>
      </c>
      <c r="G28" s="28"/>
      <c r="L28" s="28"/>
      <c r="M28" s="6"/>
      <c r="N28" s="6"/>
    </row>
    <row r="29" spans="2:14" x14ac:dyDescent="0.25">
      <c r="G29" s="28"/>
      <c r="H29" s="30" t="s">
        <v>6</v>
      </c>
      <c r="I29" s="22">
        <f>ACOS(D7/D8)</f>
        <v>1.0471975511965976</v>
      </c>
      <c r="L29" s="28"/>
      <c r="M29" s="6"/>
      <c r="N29" s="6"/>
    </row>
    <row r="30" spans="2:14" x14ac:dyDescent="0.25">
      <c r="B30" s="3" t="s">
        <v>31</v>
      </c>
      <c r="C30" s="19" t="s">
        <v>8</v>
      </c>
      <c r="G30" s="28"/>
      <c r="H30" s="31" t="s">
        <v>7</v>
      </c>
      <c r="I30" s="22">
        <f>I29/20</f>
        <v>5.2359877559829883E-2</v>
      </c>
      <c r="L30" s="28"/>
      <c r="M30" s="6"/>
      <c r="N30" s="6"/>
    </row>
    <row r="31" spans="2:14" x14ac:dyDescent="0.25">
      <c r="C31" s="19" t="s">
        <v>33</v>
      </c>
      <c r="G31" s="28"/>
      <c r="H31" s="31"/>
      <c r="L31" s="28"/>
      <c r="M31" s="6"/>
      <c r="N31" s="6"/>
    </row>
    <row r="32" spans="2:14" x14ac:dyDescent="0.25">
      <c r="B32" s="20" t="s">
        <v>32</v>
      </c>
      <c r="C32" s="19" t="s">
        <v>35</v>
      </c>
      <c r="G32" s="28"/>
      <c r="L32" s="28"/>
      <c r="M32" s="6"/>
      <c r="N32" s="6"/>
    </row>
    <row r="33" spans="2:16" x14ac:dyDescent="0.25">
      <c r="B33" s="2"/>
      <c r="G33" s="28"/>
      <c r="H33" s="22" t="s">
        <v>16</v>
      </c>
      <c r="I33" s="22">
        <f>D7</f>
        <v>135</v>
      </c>
      <c r="L33" s="28"/>
      <c r="M33" s="6"/>
      <c r="N33" s="6"/>
    </row>
    <row r="34" spans="2:16" x14ac:dyDescent="0.25">
      <c r="G34" s="28"/>
      <c r="H34" s="22" t="s">
        <v>17</v>
      </c>
      <c r="I34" s="22">
        <f>D8</f>
        <v>270</v>
      </c>
      <c r="L34" s="28"/>
      <c r="M34" s="6"/>
      <c r="N34" s="6"/>
    </row>
    <row r="35" spans="2:16" x14ac:dyDescent="0.25">
      <c r="G35" s="28"/>
      <c r="H35" s="22" t="s">
        <v>18</v>
      </c>
      <c r="I35" s="22">
        <f>K27</f>
        <v>233.82685902179838</v>
      </c>
      <c r="L35" s="28"/>
      <c r="M35" s="6"/>
      <c r="N35" s="6"/>
    </row>
    <row r="36" spans="2:16" x14ac:dyDescent="0.25">
      <c r="G36" s="28"/>
      <c r="H36" s="22" t="s">
        <v>20</v>
      </c>
      <c r="I36" s="22">
        <v>0</v>
      </c>
      <c r="L36" s="28"/>
      <c r="M36" s="6"/>
      <c r="N36" s="6"/>
    </row>
    <row r="37" spans="2:16" x14ac:dyDescent="0.25">
      <c r="G37" s="28"/>
      <c r="H37" s="22" t="s">
        <v>21</v>
      </c>
      <c r="L37" s="28"/>
      <c r="M37" s="6"/>
      <c r="N37" s="6"/>
    </row>
    <row r="38" spans="2:16" x14ac:dyDescent="0.25">
      <c r="G38" s="28"/>
      <c r="H38" s="22" t="s">
        <v>22</v>
      </c>
      <c r="L38" s="28"/>
      <c r="M38" s="6"/>
      <c r="N38" s="6"/>
    </row>
    <row r="39" spans="2:16" x14ac:dyDescent="0.25">
      <c r="G39" s="28"/>
      <c r="H39" s="22" t="s">
        <v>23</v>
      </c>
      <c r="L39" s="28"/>
      <c r="M39" s="6"/>
      <c r="N39" s="6"/>
    </row>
    <row r="40" spans="2:16" x14ac:dyDescent="0.25">
      <c r="G40" s="28"/>
      <c r="H40" s="22" t="s">
        <v>24</v>
      </c>
      <c r="L40" s="28"/>
      <c r="M40" s="7"/>
      <c r="N40" s="6"/>
    </row>
    <row r="42" spans="2:16" ht="18.75" x14ac:dyDescent="0.3">
      <c r="M42" s="2"/>
      <c r="N42" s="11"/>
      <c r="O42" s="12"/>
      <c r="P42" s="2"/>
    </row>
    <row r="43" spans="2:16" ht="18.75" x14ac:dyDescent="0.3">
      <c r="M43" s="2"/>
      <c r="N43" s="11"/>
      <c r="O43" s="12"/>
      <c r="P43" s="2"/>
    </row>
    <row r="44" spans="2:16" x14ac:dyDescent="0.25">
      <c r="M44" s="2"/>
      <c r="N44" s="2"/>
      <c r="O44" s="2"/>
      <c r="P44" s="2"/>
    </row>
    <row r="45" spans="2:16" x14ac:dyDescent="0.25">
      <c r="M45" s="2"/>
      <c r="N45" s="2"/>
      <c r="O45" s="2"/>
      <c r="P45" s="2"/>
    </row>
    <row r="46" spans="2:16" x14ac:dyDescent="0.25">
      <c r="M46" s="2"/>
      <c r="N46" s="2"/>
      <c r="O46" s="2"/>
      <c r="P46" s="2"/>
    </row>
    <row r="47" spans="2:16" x14ac:dyDescent="0.25">
      <c r="M47" s="2"/>
      <c r="N47" s="2"/>
      <c r="O47" s="2"/>
      <c r="P47" s="2"/>
    </row>
    <row r="48" spans="2:16" x14ac:dyDescent="0.25">
      <c r="M48" s="2"/>
      <c r="N48" s="2"/>
      <c r="O48" s="2"/>
      <c r="P48" s="2"/>
    </row>
    <row r="49" spans="13:16" x14ac:dyDescent="0.25">
      <c r="M49" s="2"/>
      <c r="N49" s="2"/>
      <c r="O49" s="2"/>
      <c r="P49" s="2"/>
    </row>
  </sheetData>
  <hyperlinks>
    <hyperlink ref="B28" r:id="rId1"/>
    <hyperlink ref="C30" r:id="rId2"/>
    <hyperlink ref="C32" r:id="rId3"/>
    <hyperlink ref="C31" r:id="rId4"/>
  </hyperlinks>
  <pageMargins left="0.70866141732283472" right="0.70866141732283472" top="0.78740157480314965" bottom="0.78740157480314965" header="0.31496062992125984" footer="0.31496062992125984"/>
  <pageSetup paperSize="9" scale="81" orientation="landscape" horizontalDpi="0" verticalDpi="0" r:id="rId5"/>
  <headerFooter>
    <oddFooter>&amp;L&amp;F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new</vt:lpstr>
      <vt:lpstr>Tabelle2</vt:lpstr>
      <vt:lpstr>Tabelle3</vt:lpstr>
      <vt:lpstr>x0</vt:lpstr>
      <vt:lpstr>xmax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2011-12-12T17:03:10Z</cp:lastPrinted>
  <dcterms:created xsi:type="dcterms:W3CDTF">2011-04-29T19:02:05Z</dcterms:created>
  <dcterms:modified xsi:type="dcterms:W3CDTF">2011-12-12T19:16:18Z</dcterms:modified>
</cp:coreProperties>
</file>